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\Desktop\Spring 2019\20.109\"/>
    </mc:Choice>
  </mc:AlternateContent>
  <xr:revisionPtr revIDLastSave="0" documentId="13_ncr:1_{F124AD36-C468-484F-A28F-D902D7456A15}" xr6:coauthVersionLast="36" xr6:coauthVersionMax="36" xr10:uidLastSave="{00000000-0000-0000-0000-000000000000}"/>
  <bookViews>
    <workbookView xWindow="0" yWindow="0" windowWidth="23040" windowHeight="9060" xr2:uid="{87FDE34F-9D8D-4BD6-A1C5-4C99C1AE34CC}"/>
  </bookViews>
  <sheets>
    <sheet name="Protein Activity Analysis" sheetId="1" r:id="rId1"/>
    <sheet name="raw data" sheetId="2" r:id="rId2"/>
  </sheets>
  <calcPr calcId="191029" iterateCount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K3" i="1"/>
  <c r="H3" i="1"/>
  <c r="E3" i="1"/>
  <c r="F2" i="1"/>
  <c r="B2" i="1"/>
  <c r="C2" i="1"/>
  <c r="D2" i="1"/>
  <c r="B3" i="1"/>
  <c r="G2" i="1"/>
  <c r="H2" i="1"/>
  <c r="I2" i="1"/>
  <c r="J2" i="1"/>
  <c r="K2" i="1"/>
  <c r="L2" i="1"/>
  <c r="M2" i="1"/>
  <c r="E2" i="1"/>
  <c r="E20" i="1"/>
  <c r="E32" i="1"/>
  <c r="E33" i="1"/>
  <c r="E34" i="1"/>
  <c r="E35" i="1"/>
  <c r="E36" i="1"/>
  <c r="E37" i="1"/>
  <c r="E38" i="1"/>
  <c r="E39" i="1"/>
  <c r="E40" i="1"/>
  <c r="E4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1" i="1"/>
  <c r="C36" i="1"/>
  <c r="C37" i="1"/>
  <c r="C38" i="1"/>
  <c r="C39" i="1"/>
  <c r="C40" i="1"/>
  <c r="C4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1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9" i="1"/>
</calcChain>
</file>

<file path=xl/sharedStrings.xml><?xml version="1.0" encoding="utf-8"?>
<sst xmlns="http://schemas.openxmlformats.org/spreadsheetml/2006/main" count="30" uniqueCount="23">
  <si>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</si>
  <si>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</si>
  <si>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</si>
  <si>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</si>
  <si>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</si>
  <si>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</si>
  <si>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</si>
  <si>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</si>
  <si>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</si>
  <si>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</si>
  <si>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</si>
  <si>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</si>
  <si>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No Substrate</t>
  </si>
  <si>
    <t>No Chymotrypsin</t>
  </si>
  <si>
    <t>No FKBP12</t>
  </si>
  <si>
    <t>Test</t>
  </si>
  <si>
    <r>
      <t>A</t>
    </r>
    <r>
      <rPr>
        <vertAlign val="subscript"/>
        <sz val="11"/>
        <color theme="1"/>
        <rFont val="Calibri"/>
        <family val="2"/>
        <scheme val="minor"/>
      </rPr>
      <t>t=0</t>
    </r>
    <r>
      <rPr>
        <sz val="11"/>
        <color theme="1"/>
        <rFont val="Calibri"/>
        <family val="2"/>
        <scheme val="minor"/>
      </rPr>
      <t xml:space="preserve"> - A</t>
    </r>
    <r>
      <rPr>
        <vertAlign val="subscript"/>
        <sz val="11"/>
        <color theme="1"/>
        <rFont val="Calibri"/>
        <family val="2"/>
        <scheme val="minor"/>
      </rPr>
      <t>t=30</t>
    </r>
  </si>
  <si>
    <t>Experimental</t>
  </si>
  <si>
    <t>Time (minutes)</t>
  </si>
  <si>
    <t>Condition</t>
  </si>
  <si>
    <t>No Chymotripsin</t>
  </si>
  <si>
    <t>Avg. Activity (nmol/min/mg)</t>
  </si>
  <si>
    <t>Average Change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</si>
</sst>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0" xfId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3" xfId="1" applyBorder="1"/>
    <xf numFmtId="0" fontId="0" fillId="0" borderId="3" xfId="0" applyBorder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8770938319494"/>
          <c:y val="3.9029727129962846E-2"/>
          <c:w val="0.81563655857702244"/>
          <c:h val="0.84090036898164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'Protein Activity Analysis'!$B$8</c:f>
              <c:strCache>
                <c:ptCount val="1"/>
                <c:pt idx="0">
                  <c:v>No Substrate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'Protein Activity Analysis'!$A$9:$A$39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'Protein Activity Analysis'!$B$9:$B$39</c:f>
              <c:numCache>
                <c:formatCode>General</c:formatCode>
                <c:ptCount val="31"/>
                <c:pt idx="0">
                  <c:v>4.8833333333333333E-2</c:v>
                </c:pt>
                <c:pt idx="1">
                  <c:v>4.9100000000000005E-2</c:v>
                </c:pt>
                <c:pt idx="2">
                  <c:v>4.9033333333333338E-2</c:v>
                </c:pt>
                <c:pt idx="3">
                  <c:v>4.9100000000000005E-2</c:v>
                </c:pt>
                <c:pt idx="4">
                  <c:v>4.9000000000000009E-2</c:v>
                </c:pt>
                <c:pt idx="5">
                  <c:v>4.8933333333333329E-2</c:v>
                </c:pt>
                <c:pt idx="6">
                  <c:v>4.8866666666666669E-2</c:v>
                </c:pt>
                <c:pt idx="7">
                  <c:v>4.8999999999999995E-2</c:v>
                </c:pt>
                <c:pt idx="8">
                  <c:v>4.8866666666666669E-2</c:v>
                </c:pt>
                <c:pt idx="9">
                  <c:v>4.8800000000000003E-2</c:v>
                </c:pt>
                <c:pt idx="10">
                  <c:v>4.876666666666666E-2</c:v>
                </c:pt>
                <c:pt idx="11">
                  <c:v>4.8800000000000003E-2</c:v>
                </c:pt>
                <c:pt idx="12">
                  <c:v>4.8766666666666673E-2</c:v>
                </c:pt>
                <c:pt idx="13">
                  <c:v>4.873333333333333E-2</c:v>
                </c:pt>
                <c:pt idx="14">
                  <c:v>4.876666666666666E-2</c:v>
                </c:pt>
                <c:pt idx="15">
                  <c:v>4.876666666666666E-2</c:v>
                </c:pt>
                <c:pt idx="16">
                  <c:v>4.8666666666666671E-2</c:v>
                </c:pt>
                <c:pt idx="17">
                  <c:v>4.8666666666666671E-2</c:v>
                </c:pt>
                <c:pt idx="18">
                  <c:v>4.873333333333333E-2</c:v>
                </c:pt>
                <c:pt idx="19">
                  <c:v>4.87E-2</c:v>
                </c:pt>
                <c:pt idx="20">
                  <c:v>4.87E-2</c:v>
                </c:pt>
                <c:pt idx="21">
                  <c:v>4.8666666666666671E-2</c:v>
                </c:pt>
                <c:pt idx="22">
                  <c:v>4.87E-2</c:v>
                </c:pt>
                <c:pt idx="23">
                  <c:v>4.87E-2</c:v>
                </c:pt>
                <c:pt idx="24">
                  <c:v>4.8633333333333334E-2</c:v>
                </c:pt>
                <c:pt idx="25">
                  <c:v>4.8666666666666664E-2</c:v>
                </c:pt>
                <c:pt idx="26">
                  <c:v>4.8633333333333334E-2</c:v>
                </c:pt>
                <c:pt idx="27">
                  <c:v>4.87E-2</c:v>
                </c:pt>
                <c:pt idx="28">
                  <c:v>4.8566666666666668E-2</c:v>
                </c:pt>
                <c:pt idx="29">
                  <c:v>4.8666666666666671E-2</c:v>
                </c:pt>
                <c:pt idx="30">
                  <c:v>4.8633333333333334E-2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99-4E27-AAF6-5339ECCEA585}"/>
            </c:ext>
          </c:extLst>
        </c:ser>
        <c:ser>
          <c:idx val="1"/>
          <c:order val="1"/>
          <c:tx>
            <c:strRef>
              <c:f>'Protein Activity Analysis'!$C$10</c:f>
              <c:strCache>
                <c:ptCount val="1"/>
                <c:pt idx="0">
                  <c:v>No Chymotrypsin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'Protein Activity Analysis'!$A$9:$A$39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'Protein Activity Analysis'!$C$11:$C$41</c:f>
              <c:numCache>
                <c:formatCode>General</c:formatCode>
                <c:ptCount val="31"/>
                <c:pt idx="0">
                  <c:v>7.4099999999999999E-2</c:v>
                </c:pt>
                <c:pt idx="1">
                  <c:v>7.5166666666666659E-2</c:v>
                </c:pt>
                <c:pt idx="2">
                  <c:v>7.6100000000000001E-2</c:v>
                </c:pt>
                <c:pt idx="3">
                  <c:v>7.636666666666668E-2</c:v>
                </c:pt>
                <c:pt idx="4">
                  <c:v>7.5600000000000001E-2</c:v>
                </c:pt>
                <c:pt idx="5">
                  <c:v>7.4966666666666668E-2</c:v>
                </c:pt>
                <c:pt idx="6">
                  <c:v>7.51E-2</c:v>
                </c:pt>
                <c:pt idx="7">
                  <c:v>7.5300000000000006E-2</c:v>
                </c:pt>
                <c:pt idx="8">
                  <c:v>7.5399999999999995E-2</c:v>
                </c:pt>
                <c:pt idx="9">
                  <c:v>7.5600000000000001E-2</c:v>
                </c:pt>
                <c:pt idx="10">
                  <c:v>7.5933333333333325E-2</c:v>
                </c:pt>
                <c:pt idx="11">
                  <c:v>7.6266666666666663E-2</c:v>
                </c:pt>
                <c:pt idx="12">
                  <c:v>7.6233333333333334E-2</c:v>
                </c:pt>
                <c:pt idx="13">
                  <c:v>7.6599999999999988E-2</c:v>
                </c:pt>
                <c:pt idx="14">
                  <c:v>7.669999999999999E-2</c:v>
                </c:pt>
                <c:pt idx="15">
                  <c:v>7.7033333333333329E-2</c:v>
                </c:pt>
                <c:pt idx="16">
                  <c:v>7.7133333333333332E-2</c:v>
                </c:pt>
                <c:pt idx="17">
                  <c:v>7.7133333333333332E-2</c:v>
                </c:pt>
                <c:pt idx="18">
                  <c:v>7.7266666666666664E-2</c:v>
                </c:pt>
                <c:pt idx="19">
                  <c:v>7.740000000000001E-2</c:v>
                </c:pt>
                <c:pt idx="20">
                  <c:v>7.743333333333334E-2</c:v>
                </c:pt>
                <c:pt idx="21">
                  <c:v>7.743333333333334E-2</c:v>
                </c:pt>
                <c:pt idx="22">
                  <c:v>7.7666666666666662E-2</c:v>
                </c:pt>
                <c:pt idx="23">
                  <c:v>7.7600000000000002E-2</c:v>
                </c:pt>
                <c:pt idx="24">
                  <c:v>7.7933333333333341E-2</c:v>
                </c:pt>
                <c:pt idx="25">
                  <c:v>7.796666666666667E-2</c:v>
                </c:pt>
                <c:pt idx="26">
                  <c:v>7.7900000000000011E-2</c:v>
                </c:pt>
                <c:pt idx="27">
                  <c:v>7.8100000000000003E-2</c:v>
                </c:pt>
                <c:pt idx="28">
                  <c:v>7.8166666666666662E-2</c:v>
                </c:pt>
                <c:pt idx="29">
                  <c:v>7.8133333333333332E-2</c:v>
                </c:pt>
                <c:pt idx="30">
                  <c:v>7.8266666666666665E-2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99-4E27-AAF6-5339ECCEA585}"/>
            </c:ext>
          </c:extLst>
        </c:ser>
        <c:ser>
          <c:idx val="2"/>
          <c:order val="2"/>
          <c:tx>
            <c:strRef>
              <c:f>'Protein Activity Analysis'!$D$10</c:f>
              <c:strCache>
                <c:ptCount val="1"/>
                <c:pt idx="0">
                  <c:v>No FKBP12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'Protein Activity Analysis'!$A$9:$A$39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'Protein Activity Analysis'!$D$11:$D$41</c:f>
              <c:numCache>
                <c:formatCode>General</c:formatCode>
                <c:ptCount val="31"/>
                <c:pt idx="0">
                  <c:v>8.1133333333333335E-2</c:v>
                </c:pt>
                <c:pt idx="1">
                  <c:v>9.1866666666666666E-2</c:v>
                </c:pt>
                <c:pt idx="2">
                  <c:v>0.10366666666666668</c:v>
                </c:pt>
                <c:pt idx="3">
                  <c:v>0.11693333333333333</c:v>
                </c:pt>
                <c:pt idx="4">
                  <c:v>0.13170000000000001</c:v>
                </c:pt>
                <c:pt idx="5">
                  <c:v>0.14759999999999998</c:v>
                </c:pt>
                <c:pt idx="6">
                  <c:v>0.16396666666666668</c:v>
                </c:pt>
                <c:pt idx="7">
                  <c:v>0.18283333333333332</c:v>
                </c:pt>
                <c:pt idx="8">
                  <c:v>0.20130000000000001</c:v>
                </c:pt>
                <c:pt idx="9">
                  <c:v>0.22130000000000002</c:v>
                </c:pt>
                <c:pt idx="10">
                  <c:v>0.24266666666666667</c:v>
                </c:pt>
                <c:pt idx="11">
                  <c:v>0.26446666666666668</c:v>
                </c:pt>
                <c:pt idx="12">
                  <c:v>0.28706666666666664</c:v>
                </c:pt>
                <c:pt idx="13">
                  <c:v>0.31033333333333329</c:v>
                </c:pt>
                <c:pt idx="14">
                  <c:v>0.33433333333333332</c:v>
                </c:pt>
                <c:pt idx="15">
                  <c:v>0.35843333333333333</c:v>
                </c:pt>
                <c:pt idx="16">
                  <c:v>0.38313333333333333</c:v>
                </c:pt>
                <c:pt idx="17">
                  <c:v>0.40860000000000002</c:v>
                </c:pt>
                <c:pt idx="18">
                  <c:v>0.43436666666666662</c:v>
                </c:pt>
                <c:pt idx="19">
                  <c:v>0.46036666666666665</c:v>
                </c:pt>
                <c:pt idx="20">
                  <c:v>0.4868333333333334</c:v>
                </c:pt>
                <c:pt idx="21">
                  <c:v>0.51386666666666658</c:v>
                </c:pt>
                <c:pt idx="22">
                  <c:v>0.53883333333333339</c:v>
                </c:pt>
                <c:pt idx="23">
                  <c:v>0.56446666666666667</c:v>
                </c:pt>
                <c:pt idx="24">
                  <c:v>0.5910333333333333</c:v>
                </c:pt>
                <c:pt idx="25">
                  <c:v>0.61799999999999999</c:v>
                </c:pt>
                <c:pt idx="26">
                  <c:v>0.64279999999999993</c:v>
                </c:pt>
                <c:pt idx="27">
                  <c:v>0.66859999999999997</c:v>
                </c:pt>
                <c:pt idx="28">
                  <c:v>0.69216666666666671</c:v>
                </c:pt>
                <c:pt idx="29">
                  <c:v>0.71790000000000009</c:v>
                </c:pt>
                <c:pt idx="30">
                  <c:v>0.7429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99-4E27-AAF6-5339ECCEA585}"/>
            </c:ext>
          </c:extLst>
        </c:ser>
        <c:ser>
          <c:idx val="3"/>
          <c:order val="3"/>
          <c:tx>
            <c:strRef>
              <c:f>'Protein Activity Analysis'!$E$10</c:f>
              <c:strCache>
                <c:ptCount val="1"/>
                <c:pt idx="0">
                  <c:v>Experimental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'Protein Activity Analysis'!$A$9:$A$39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'Protein Activity Analysis'!$E$11:$E$41</c:f>
              <c:numCache>
                <c:formatCode>General</c:formatCode>
                <c:ptCount val="31"/>
                <c:pt idx="0">
                  <c:v>7.4966666666666668E-2</c:v>
                </c:pt>
                <c:pt idx="1">
                  <c:v>8.3733333333333326E-2</c:v>
                </c:pt>
                <c:pt idx="2">
                  <c:v>9.2966666666666656E-2</c:v>
                </c:pt>
                <c:pt idx="3">
                  <c:v>0.10406666666666665</c:v>
                </c:pt>
                <c:pt idx="4">
                  <c:v>0.11573333333333331</c:v>
                </c:pt>
                <c:pt idx="5">
                  <c:v>0.12886666666666666</c:v>
                </c:pt>
                <c:pt idx="6">
                  <c:v>0.14306666666666668</c:v>
                </c:pt>
                <c:pt idx="7">
                  <c:v>0.15923333333333334</c:v>
                </c:pt>
                <c:pt idx="8">
                  <c:v>0.17610000000000001</c:v>
                </c:pt>
                <c:pt idx="9">
                  <c:v>0.19399999999999998</c:v>
                </c:pt>
                <c:pt idx="10">
                  <c:v>0.21290000000000001</c:v>
                </c:pt>
                <c:pt idx="11">
                  <c:v>0.23253333333333334</c:v>
                </c:pt>
                <c:pt idx="12">
                  <c:v>0.25303333333333333</c:v>
                </c:pt>
                <c:pt idx="13">
                  <c:v>0.27406666666666668</c:v>
                </c:pt>
                <c:pt idx="14">
                  <c:v>0.29516666666666663</c:v>
                </c:pt>
                <c:pt idx="15">
                  <c:v>0.31780000000000003</c:v>
                </c:pt>
                <c:pt idx="16">
                  <c:v>0.34053333333333335</c:v>
                </c:pt>
                <c:pt idx="17">
                  <c:v>0.3634666666666666</c:v>
                </c:pt>
                <c:pt idx="18">
                  <c:v>0.38623333333333337</c:v>
                </c:pt>
                <c:pt idx="19">
                  <c:v>0.40899999999999997</c:v>
                </c:pt>
                <c:pt idx="20">
                  <c:v>0.43290000000000001</c:v>
                </c:pt>
                <c:pt idx="21">
                  <c:v>0.45730000000000004</c:v>
                </c:pt>
                <c:pt idx="22">
                  <c:v>0.48120000000000002</c:v>
                </c:pt>
                <c:pt idx="23">
                  <c:v>0.50563333333333338</c:v>
                </c:pt>
                <c:pt idx="24">
                  <c:v>0.52963333333333329</c:v>
                </c:pt>
                <c:pt idx="25">
                  <c:v>0.55460000000000009</c:v>
                </c:pt>
                <c:pt idx="26">
                  <c:v>0.57773333333333332</c:v>
                </c:pt>
                <c:pt idx="27">
                  <c:v>0.60230000000000006</c:v>
                </c:pt>
                <c:pt idx="28">
                  <c:v>0.6274333333333334</c:v>
                </c:pt>
                <c:pt idx="29">
                  <c:v>0.65140000000000009</c:v>
                </c:pt>
                <c:pt idx="30">
                  <c:v>0.67523333333333335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99-4E27-AAF6-5339ECCE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104344"/>
        <c:axId val="603099752"/>
      </c:scatterChart>
      <c:valAx>
        <c:axId val="603104344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0427093734333506"/>
              <c:y val="0.93540566190869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099752"/>
        <c:crosses val="autoZero"/>
        <c:crossBetween val="midCat"/>
      </c:valAx>
      <c:valAx>
        <c:axId val="603099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</a:t>
                </a:r>
                <a:r>
                  <a:rPr lang="en-US"/>
                  <a:t>Absorption</a:t>
                </a:r>
              </a:p>
              <a:p>
                <a:pPr>
                  <a:defRPr/>
                </a:pPr>
                <a:r>
                  <a:rPr lang="en-US"/>
                  <a:t>A405</a:t>
                </a:r>
              </a:p>
            </c:rich>
          </c:tx>
          <c:layout>
            <c:manualLayout>
              <c:xMode val="edge"/>
              <c:yMode val="edge"/>
              <c:x val="3.1467532784259546E-2"/>
              <c:y val="0.36405343240537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104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216730540350904"/>
          <c:y val="3.9625649878482633E-2"/>
          <c:w val="0.15216910707488443"/>
          <c:h val="0.21334934095487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731227</xdr:colOff>
      <xdr:row>6</xdr:row>
      <xdr:rowOff>70337</xdr:rowOff>
    </xdr:from>
    <xdr:to>
      <xdr:col>15</xdr:col>
      <xdr:colOff>366346</xdr:colOff>
      <xdr:row>26</xdr:row>
      <xdr:rowOff>175846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172CC6-C0A2-49E1-8597-806F9327C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2324-1FCB-4131-8FD4-B72797FEA34F}">
  <dimension ref="A1:N41"/>
  <sheetViews>
    <sheetView tabSelected="1" zoomScale="104" workbookViewId="0">
      <selection activeCell="E7" sqref="E7"/>
    </sheetView>
  </sheetViews>
  <sheetFormatPr defaultRowHeight="14.4" x14ac:dyDescent="0.3"/>
  <cols>
    <col min="1" max="1" width="20.6640625" customWidth="1"/>
    <col min="2" max="2" width="17" customWidth="1"/>
    <col min="3" max="3" width="15.109375" customWidth="1"/>
    <col min="4" max="4" width="10.88671875" customWidth="1"/>
    <col min="5" max="5" width="12" bestFit="1" customWidth="1"/>
    <col min="6" max="6" width="15.33203125" customWidth="1"/>
    <col min="7" max="7" width="9.77734375" customWidth="1"/>
    <col min="9" max="9" width="13.5546875" customWidth="1"/>
    <col min="12" max="12" width="10.77734375" customWidth="1"/>
  </cols>
  <sheetData>
    <row r="1" spans="1:14" x14ac:dyDescent="0.3">
      <c r="B1" s="7" t="s">
        <v>12</v>
      </c>
      <c r="C1" s="5"/>
      <c r="D1" s="10"/>
      <c r="E1" s="4" t="s">
        <v>13</v>
      </c>
      <c r="F1" s="4"/>
      <c r="G1" s="9"/>
      <c r="H1" s="8" t="s">
        <v>14</v>
      </c>
      <c r="I1" s="4"/>
      <c r="J1" s="9"/>
      <c r="K1" s="3" t="s">
        <v>15</v>
      </c>
      <c r="L1" s="3"/>
      <c r="M1" s="3"/>
      <c r="N1" s="6"/>
    </row>
    <row r="2" spans="1:14" ht="15.6" x14ac:dyDescent="0.35">
      <c r="A2" t="s">
        <v>16</v>
      </c>
      <c r="B2" s="6">
        <f xml:space="preserve"> ABS('raw data'!A3-'raw data'!A33)</f>
        <v>1.9999999999999879E-4</v>
      </c>
      <c r="C2">
        <f xml:space="preserve"> ABS('raw data'!B3-'raw data'!B33)</f>
        <v>5.9999999999999637E-4</v>
      </c>
      <c r="D2">
        <f xml:space="preserve"> ABS('raw data'!C3-'raw data'!C33)</f>
        <v>1.9999999999999879E-4</v>
      </c>
      <c r="E2" s="6">
        <f xml:space="preserve"> ABS('raw data'!E3-'raw data'!E33)</f>
        <v>5.1000000000000073E-3</v>
      </c>
      <c r="F2">
        <f xml:space="preserve"> ABS('raw data'!F3-'raw data'!F33)</f>
        <v>5.1000000000000073E-3</v>
      </c>
      <c r="G2">
        <f xml:space="preserve"> ABS('raw data'!G3-'raw data'!G33)</f>
        <v>2.2999999999999965E-3</v>
      </c>
      <c r="H2" s="6">
        <f xml:space="preserve"> ABS('raw data'!I3-'raw data'!I33)</f>
        <v>0.67920000000000003</v>
      </c>
      <c r="I2">
        <f xml:space="preserve"> ABS('raw data'!J3-'raw data'!J33)</f>
        <v>0.66449999999999998</v>
      </c>
      <c r="J2" s="11">
        <f xml:space="preserve"> ABS('raw data'!K3-'raw data'!K33)</f>
        <v>0.64159999999999995</v>
      </c>
      <c r="K2">
        <f xml:space="preserve"> ABS('raw data'!M3-'raw data'!M33)</f>
        <v>0.60650000000000004</v>
      </c>
      <c r="L2">
        <f xml:space="preserve"> ABS('raw data'!N3-'raw data'!N33)</f>
        <v>0.58529999999999993</v>
      </c>
      <c r="M2">
        <f xml:space="preserve"> ABS('raw data'!O3-'raw data'!O33)</f>
        <v>0.60899999999999999</v>
      </c>
      <c r="N2" s="6"/>
    </row>
    <row r="3" spans="1:14" x14ac:dyDescent="0.3">
      <c r="A3" t="s">
        <v>22</v>
      </c>
      <c r="B3" s="8">
        <f xml:space="preserve"> AVERAGE(B2:D2)</f>
        <v>3.3333333333333132E-4</v>
      </c>
      <c r="C3" s="4"/>
      <c r="D3" s="4"/>
      <c r="E3" s="8">
        <f xml:space="preserve"> AVERAGE(E2:G2)</f>
        <v>4.1666666666666701E-3</v>
      </c>
      <c r="F3" s="4"/>
      <c r="G3" s="4"/>
      <c r="H3" s="8">
        <f xml:space="preserve"> AVERAGE(H2:J2)</f>
        <v>0.66176666666666673</v>
      </c>
      <c r="I3" s="4"/>
      <c r="J3" s="4"/>
      <c r="K3" s="8">
        <f xml:space="preserve"> AVERAGE(K2:M2)</f>
        <v>0.60026666666666662</v>
      </c>
      <c r="L3" s="4"/>
      <c r="M3" s="4"/>
      <c r="N3" s="6"/>
    </row>
    <row r="5" spans="1:14" ht="15" thickBot="1" x14ac:dyDescent="0.35">
      <c r="A5" s="16" t="s">
        <v>19</v>
      </c>
      <c r="B5" s="17" t="s">
        <v>21</v>
      </c>
    </row>
    <row r="6" spans="1:14" x14ac:dyDescent="0.3">
      <c r="A6" s="14" t="s">
        <v>17</v>
      </c>
      <c r="B6" s="15">
        <f xml:space="preserve"> (K3-H3)*200/(30*9.3*2.68*10^3)*10^6</f>
        <v>-16.450008024394187</v>
      </c>
    </row>
    <row r="8" spans="1:14" ht="16.2" thickBot="1" x14ac:dyDescent="0.35">
      <c r="A8" s="12" t="s">
        <v>18</v>
      </c>
      <c r="B8" s="13" t="s">
        <v>12</v>
      </c>
    </row>
    <row r="9" spans="1:14" ht="15.6" x14ac:dyDescent="0.3">
      <c r="A9" s="1">
        <v>0</v>
      </c>
      <c r="B9">
        <f xml:space="preserve"> AVERAGE('raw data'!A3:C3)</f>
        <v>4.8833333333333333E-2</v>
      </c>
    </row>
    <row r="10" spans="1:14" ht="16.2" thickBot="1" x14ac:dyDescent="0.35">
      <c r="A10" s="1">
        <v>1</v>
      </c>
      <c r="B10">
        <f xml:space="preserve"> AVERAGE('raw data'!A4:C4)</f>
        <v>4.9100000000000005E-2</v>
      </c>
      <c r="C10" s="13" t="s">
        <v>13</v>
      </c>
      <c r="D10" s="13" t="s">
        <v>14</v>
      </c>
      <c r="E10" s="13" t="s">
        <v>17</v>
      </c>
    </row>
    <row r="11" spans="1:14" ht="15.6" x14ac:dyDescent="0.3">
      <c r="A11" s="1">
        <v>2</v>
      </c>
      <c r="B11">
        <f xml:space="preserve"> AVERAGE('raw data'!A5:C5)</f>
        <v>4.9033333333333338E-2</v>
      </c>
      <c r="C11">
        <f xml:space="preserve"> AVERAGE('raw data'!E3:G3)</f>
        <v>7.4099999999999999E-2</v>
      </c>
      <c r="D11">
        <f xml:space="preserve"> AVERAGE('raw data'!I3:K3)</f>
        <v>8.1133333333333335E-2</v>
      </c>
      <c r="E11">
        <f xml:space="preserve"> AVERAGE('raw data'!M3:O3)</f>
        <v>7.4966666666666668E-2</v>
      </c>
    </row>
    <row r="12" spans="1:14" ht="15.6" x14ac:dyDescent="0.3">
      <c r="A12" s="1">
        <v>3</v>
      </c>
      <c r="B12">
        <f xml:space="preserve"> AVERAGE('raw data'!A6:C6)</f>
        <v>4.9100000000000005E-2</v>
      </c>
      <c r="C12">
        <f xml:space="preserve"> AVERAGE('raw data'!E4:G4)</f>
        <v>7.5166666666666659E-2</v>
      </c>
      <c r="D12">
        <f xml:space="preserve"> AVERAGE('raw data'!I4:K4)</f>
        <v>9.1866666666666666E-2</v>
      </c>
      <c r="E12">
        <f xml:space="preserve"> AVERAGE('raw data'!M4:O4)</f>
        <v>8.3733333333333326E-2</v>
      </c>
    </row>
    <row r="13" spans="1:14" ht="15.6" x14ac:dyDescent="0.3">
      <c r="A13" s="1">
        <v>4</v>
      </c>
      <c r="B13">
        <f xml:space="preserve"> AVERAGE('raw data'!A7:C7)</f>
        <v>4.9000000000000009E-2</v>
      </c>
      <c r="C13">
        <f xml:space="preserve"> AVERAGE('raw data'!E5:G5)</f>
        <v>7.6100000000000001E-2</v>
      </c>
      <c r="D13">
        <f xml:space="preserve"> AVERAGE('raw data'!I5:K5)</f>
        <v>0.10366666666666668</v>
      </c>
      <c r="E13">
        <f xml:space="preserve"> AVERAGE('raw data'!M5:O5)</f>
        <v>9.2966666666666656E-2</v>
      </c>
    </row>
    <row r="14" spans="1:14" ht="15.6" x14ac:dyDescent="0.3">
      <c r="A14" s="1">
        <v>5</v>
      </c>
      <c r="B14">
        <f xml:space="preserve"> AVERAGE('raw data'!A8:C8)</f>
        <v>4.8933333333333329E-2</v>
      </c>
      <c r="C14">
        <f xml:space="preserve"> AVERAGE('raw data'!E6:G6)</f>
        <v>7.636666666666668E-2</v>
      </c>
      <c r="D14">
        <f xml:space="preserve"> AVERAGE('raw data'!I6:K6)</f>
        <v>0.11693333333333333</v>
      </c>
      <c r="E14">
        <f xml:space="preserve"> AVERAGE('raw data'!M6:O6)</f>
        <v>0.10406666666666665</v>
      </c>
    </row>
    <row r="15" spans="1:14" ht="15.6" x14ac:dyDescent="0.3">
      <c r="A15" s="1">
        <v>6</v>
      </c>
      <c r="B15">
        <f xml:space="preserve"> AVERAGE('raw data'!A9:C9)</f>
        <v>4.8866666666666669E-2</v>
      </c>
      <c r="C15">
        <f xml:space="preserve"> AVERAGE('raw data'!E7:G7)</f>
        <v>7.5600000000000001E-2</v>
      </c>
      <c r="D15">
        <f xml:space="preserve"> AVERAGE('raw data'!I7:K7)</f>
        <v>0.13170000000000001</v>
      </c>
      <c r="E15">
        <f xml:space="preserve"> AVERAGE('raw data'!M7:O7)</f>
        <v>0.11573333333333331</v>
      </c>
    </row>
    <row r="16" spans="1:14" ht="15.6" x14ac:dyDescent="0.3">
      <c r="A16" s="1">
        <v>7</v>
      </c>
      <c r="B16">
        <f xml:space="preserve"> AVERAGE('raw data'!A10:C10)</f>
        <v>4.8999999999999995E-2</v>
      </c>
      <c r="C16">
        <f xml:space="preserve"> AVERAGE('raw data'!E8:G8)</f>
        <v>7.4966666666666668E-2</v>
      </c>
      <c r="D16">
        <f xml:space="preserve"> AVERAGE('raw data'!I8:K8)</f>
        <v>0.14759999999999998</v>
      </c>
      <c r="E16">
        <f xml:space="preserve"> AVERAGE('raw data'!M8:O8)</f>
        <v>0.12886666666666666</v>
      </c>
    </row>
    <row r="17" spans="1:5" ht="15.6" x14ac:dyDescent="0.3">
      <c r="A17" s="1">
        <v>8</v>
      </c>
      <c r="B17">
        <f xml:space="preserve"> AVERAGE('raw data'!A11:C11)</f>
        <v>4.8866666666666669E-2</v>
      </c>
      <c r="C17">
        <f xml:space="preserve"> AVERAGE('raw data'!E9:G9)</f>
        <v>7.51E-2</v>
      </c>
      <c r="D17">
        <f xml:space="preserve"> AVERAGE('raw data'!I9:K9)</f>
        <v>0.16396666666666668</v>
      </c>
      <c r="E17">
        <f xml:space="preserve"> AVERAGE('raw data'!M9:O9)</f>
        <v>0.14306666666666668</v>
      </c>
    </row>
    <row r="18" spans="1:5" ht="15.6" x14ac:dyDescent="0.3">
      <c r="A18" s="1">
        <v>9</v>
      </c>
      <c r="B18">
        <f xml:space="preserve"> AVERAGE('raw data'!A12:C12)</f>
        <v>4.8800000000000003E-2</v>
      </c>
      <c r="C18">
        <f xml:space="preserve"> AVERAGE('raw data'!E10:G10)</f>
        <v>7.5300000000000006E-2</v>
      </c>
      <c r="D18">
        <f xml:space="preserve"> AVERAGE('raw data'!I10:K10)</f>
        <v>0.18283333333333332</v>
      </c>
      <c r="E18">
        <f xml:space="preserve"> AVERAGE('raw data'!M10:O10)</f>
        <v>0.15923333333333334</v>
      </c>
    </row>
    <row r="19" spans="1:5" ht="15.6" x14ac:dyDescent="0.3">
      <c r="A19" s="1">
        <v>10</v>
      </c>
      <c r="B19">
        <f xml:space="preserve"> AVERAGE('raw data'!A13:C13)</f>
        <v>4.876666666666666E-2</v>
      </c>
      <c r="C19">
        <f xml:space="preserve"> AVERAGE('raw data'!E11:G11)</f>
        <v>7.5399999999999995E-2</v>
      </c>
      <c r="D19">
        <f xml:space="preserve"> AVERAGE('raw data'!I11:K11)</f>
        <v>0.20130000000000001</v>
      </c>
      <c r="E19">
        <f xml:space="preserve"> AVERAGE('raw data'!M11:O11)</f>
        <v>0.17610000000000001</v>
      </c>
    </row>
    <row r="20" spans="1:5" ht="15.6" x14ac:dyDescent="0.3">
      <c r="A20" s="1">
        <v>11</v>
      </c>
      <c r="B20">
        <f xml:space="preserve"> AVERAGE('raw data'!A14:C14)</f>
        <v>4.8800000000000003E-2</v>
      </c>
      <c r="C20">
        <f xml:space="preserve"> AVERAGE('raw data'!E12:G12)</f>
        <v>7.5600000000000001E-2</v>
      </c>
      <c r="D20">
        <f xml:space="preserve"> AVERAGE('raw data'!I12:K12)</f>
        <v>0.22130000000000002</v>
      </c>
      <c r="E20">
        <f xml:space="preserve"> AVERAGE('raw data'!M12:O12)</f>
        <v>0.19399999999999998</v>
      </c>
    </row>
    <row r="21" spans="1:5" ht="15.6" x14ac:dyDescent="0.3">
      <c r="A21" s="1">
        <v>12</v>
      </c>
      <c r="B21">
        <f xml:space="preserve"> AVERAGE('raw data'!A15:C15)</f>
        <v>4.8766666666666673E-2</v>
      </c>
      <c r="C21">
        <f xml:space="preserve"> AVERAGE('raw data'!E13:G13)</f>
        <v>7.5933333333333325E-2</v>
      </c>
      <c r="D21">
        <f xml:space="preserve"> AVERAGE('raw data'!I13:K13)</f>
        <v>0.24266666666666667</v>
      </c>
      <c r="E21">
        <f xml:space="preserve"> AVERAGE('raw data'!M13:O13)</f>
        <v>0.21290000000000001</v>
      </c>
    </row>
    <row r="22" spans="1:5" ht="15.6" x14ac:dyDescent="0.3">
      <c r="A22" s="1">
        <v>13</v>
      </c>
      <c r="B22">
        <f xml:space="preserve"> AVERAGE('raw data'!A16:C16)</f>
        <v>4.873333333333333E-2</v>
      </c>
      <c r="C22">
        <f xml:space="preserve"> AVERAGE('raw data'!E14:G14)</f>
        <v>7.6266666666666663E-2</v>
      </c>
      <c r="D22">
        <f xml:space="preserve"> AVERAGE('raw data'!I14:K14)</f>
        <v>0.26446666666666668</v>
      </c>
      <c r="E22">
        <f xml:space="preserve"> AVERAGE('raw data'!M14:O14)</f>
        <v>0.23253333333333334</v>
      </c>
    </row>
    <row r="23" spans="1:5" ht="15.6" x14ac:dyDescent="0.3">
      <c r="A23" s="1">
        <v>14</v>
      </c>
      <c r="B23">
        <f xml:space="preserve"> AVERAGE('raw data'!A17:C17)</f>
        <v>4.876666666666666E-2</v>
      </c>
      <c r="C23">
        <f xml:space="preserve"> AVERAGE('raw data'!E15:G15)</f>
        <v>7.6233333333333334E-2</v>
      </c>
      <c r="D23">
        <f xml:space="preserve"> AVERAGE('raw data'!I15:K15)</f>
        <v>0.28706666666666664</v>
      </c>
      <c r="E23">
        <f xml:space="preserve"> AVERAGE('raw data'!M15:O15)</f>
        <v>0.25303333333333333</v>
      </c>
    </row>
    <row r="24" spans="1:5" ht="15.6" x14ac:dyDescent="0.3">
      <c r="A24" s="2">
        <v>15</v>
      </c>
      <c r="B24">
        <f xml:space="preserve"> AVERAGE('raw data'!A18:C18)</f>
        <v>4.876666666666666E-2</v>
      </c>
      <c r="C24">
        <f xml:space="preserve"> AVERAGE('raw data'!E16:G16)</f>
        <v>7.6599999999999988E-2</v>
      </c>
      <c r="D24">
        <f xml:space="preserve"> AVERAGE('raw data'!I16:K16)</f>
        <v>0.31033333333333329</v>
      </c>
      <c r="E24">
        <f xml:space="preserve"> AVERAGE('raw data'!M16:O16)</f>
        <v>0.27406666666666668</v>
      </c>
    </row>
    <row r="25" spans="1:5" ht="15.6" x14ac:dyDescent="0.3">
      <c r="A25" s="2">
        <v>16</v>
      </c>
      <c r="B25">
        <f xml:space="preserve"> AVERAGE('raw data'!A19:C19)</f>
        <v>4.8666666666666671E-2</v>
      </c>
      <c r="C25">
        <f xml:space="preserve"> AVERAGE('raw data'!E17:G17)</f>
        <v>7.669999999999999E-2</v>
      </c>
      <c r="D25">
        <f xml:space="preserve"> AVERAGE('raw data'!I17:K17)</f>
        <v>0.33433333333333332</v>
      </c>
      <c r="E25">
        <f xml:space="preserve"> AVERAGE('raw data'!M17:O17)</f>
        <v>0.29516666666666663</v>
      </c>
    </row>
    <row r="26" spans="1:5" ht="15.6" x14ac:dyDescent="0.3">
      <c r="A26" s="2">
        <v>17</v>
      </c>
      <c r="B26">
        <f xml:space="preserve"> AVERAGE('raw data'!A20:C20)</f>
        <v>4.8666666666666671E-2</v>
      </c>
      <c r="C26">
        <f xml:space="preserve"> AVERAGE('raw data'!E18:G18)</f>
        <v>7.7033333333333329E-2</v>
      </c>
      <c r="D26">
        <f xml:space="preserve"> AVERAGE('raw data'!I18:K18)</f>
        <v>0.35843333333333333</v>
      </c>
      <c r="E26">
        <f xml:space="preserve"> AVERAGE('raw data'!M18:O18)</f>
        <v>0.31780000000000003</v>
      </c>
    </row>
    <row r="27" spans="1:5" ht="15.6" x14ac:dyDescent="0.3">
      <c r="A27" s="2">
        <v>18</v>
      </c>
      <c r="B27">
        <f xml:space="preserve"> AVERAGE('raw data'!A21:C21)</f>
        <v>4.873333333333333E-2</v>
      </c>
      <c r="C27">
        <f xml:space="preserve"> AVERAGE('raw data'!E19:G19)</f>
        <v>7.7133333333333332E-2</v>
      </c>
      <c r="D27">
        <f xml:space="preserve"> AVERAGE('raw data'!I19:K19)</f>
        <v>0.38313333333333333</v>
      </c>
      <c r="E27">
        <f xml:space="preserve"> AVERAGE('raw data'!M19:O19)</f>
        <v>0.34053333333333335</v>
      </c>
    </row>
    <row r="28" spans="1:5" ht="15.6" x14ac:dyDescent="0.3">
      <c r="A28" s="2">
        <v>19</v>
      </c>
      <c r="B28">
        <f xml:space="preserve"> AVERAGE('raw data'!A22:C22)</f>
        <v>4.87E-2</v>
      </c>
      <c r="C28">
        <f xml:space="preserve"> AVERAGE('raw data'!E20:G20)</f>
        <v>7.7133333333333332E-2</v>
      </c>
      <c r="D28">
        <f xml:space="preserve"> AVERAGE('raw data'!I20:K20)</f>
        <v>0.40860000000000002</v>
      </c>
      <c r="E28">
        <f xml:space="preserve"> AVERAGE('raw data'!M20:O20)</f>
        <v>0.3634666666666666</v>
      </c>
    </row>
    <row r="29" spans="1:5" ht="15.6" x14ac:dyDescent="0.3">
      <c r="A29" s="2">
        <v>20</v>
      </c>
      <c r="B29">
        <f xml:space="preserve"> AVERAGE('raw data'!A23:C23)</f>
        <v>4.87E-2</v>
      </c>
      <c r="C29">
        <f xml:space="preserve"> AVERAGE('raw data'!E21:G21)</f>
        <v>7.7266666666666664E-2</v>
      </c>
      <c r="D29">
        <f xml:space="preserve"> AVERAGE('raw data'!I21:K21)</f>
        <v>0.43436666666666662</v>
      </c>
      <c r="E29">
        <f xml:space="preserve"> AVERAGE('raw data'!M21:O21)</f>
        <v>0.38623333333333337</v>
      </c>
    </row>
    <row r="30" spans="1:5" ht="15.6" x14ac:dyDescent="0.3">
      <c r="A30" s="2">
        <v>21</v>
      </c>
      <c r="B30">
        <f xml:space="preserve"> AVERAGE('raw data'!A24:C24)</f>
        <v>4.8666666666666671E-2</v>
      </c>
      <c r="C30">
        <f xml:space="preserve"> AVERAGE('raw data'!E22:G22)</f>
        <v>7.740000000000001E-2</v>
      </c>
      <c r="D30">
        <f xml:space="preserve"> AVERAGE('raw data'!I22:K22)</f>
        <v>0.46036666666666665</v>
      </c>
      <c r="E30">
        <f xml:space="preserve"> AVERAGE('raw data'!M22:O22)</f>
        <v>0.40899999999999997</v>
      </c>
    </row>
    <row r="31" spans="1:5" ht="15.6" x14ac:dyDescent="0.3">
      <c r="A31" s="2">
        <v>22</v>
      </c>
      <c r="B31">
        <f xml:space="preserve"> AVERAGE('raw data'!A25:C25)</f>
        <v>4.87E-2</v>
      </c>
      <c r="C31">
        <f xml:space="preserve"> AVERAGE('raw data'!E23:G23)</f>
        <v>7.743333333333334E-2</v>
      </c>
      <c r="D31">
        <f xml:space="preserve"> AVERAGE('raw data'!I23:K23)</f>
        <v>0.4868333333333334</v>
      </c>
      <c r="E31">
        <f xml:space="preserve"> AVERAGE('raw data'!M23:O23)</f>
        <v>0.43290000000000001</v>
      </c>
    </row>
    <row r="32" spans="1:5" ht="15.6" x14ac:dyDescent="0.3">
      <c r="A32" s="2">
        <v>23</v>
      </c>
      <c r="B32">
        <f xml:space="preserve"> AVERAGE('raw data'!A26:C26)</f>
        <v>4.87E-2</v>
      </c>
      <c r="C32">
        <f xml:space="preserve"> AVERAGE('raw data'!E24:G24)</f>
        <v>7.743333333333334E-2</v>
      </c>
      <c r="D32">
        <f xml:space="preserve"> AVERAGE('raw data'!I24:K24)</f>
        <v>0.51386666666666658</v>
      </c>
      <c r="E32">
        <f xml:space="preserve"> AVERAGE('raw data'!M24:O24)</f>
        <v>0.45730000000000004</v>
      </c>
    </row>
    <row r="33" spans="1:5" ht="15.6" x14ac:dyDescent="0.3">
      <c r="A33" s="2">
        <v>24</v>
      </c>
      <c r="B33">
        <f xml:space="preserve"> AVERAGE('raw data'!A27:C27)</f>
        <v>4.8633333333333334E-2</v>
      </c>
      <c r="C33">
        <f xml:space="preserve"> AVERAGE('raw data'!E25:G25)</f>
        <v>7.7666666666666662E-2</v>
      </c>
      <c r="D33">
        <f xml:space="preserve"> AVERAGE('raw data'!I25:K25)</f>
        <v>0.53883333333333339</v>
      </c>
      <c r="E33">
        <f xml:space="preserve"> AVERAGE('raw data'!M25:O25)</f>
        <v>0.48120000000000002</v>
      </c>
    </row>
    <row r="34" spans="1:5" ht="15.6" x14ac:dyDescent="0.3">
      <c r="A34" s="2">
        <v>25</v>
      </c>
      <c r="B34">
        <f xml:space="preserve"> AVERAGE('raw data'!A28:C28)</f>
        <v>4.8666666666666664E-2</v>
      </c>
      <c r="C34">
        <f xml:space="preserve"> AVERAGE('raw data'!E26:G26)</f>
        <v>7.7600000000000002E-2</v>
      </c>
      <c r="D34">
        <f xml:space="preserve"> AVERAGE('raw data'!I26:K26)</f>
        <v>0.56446666666666667</v>
      </c>
      <c r="E34">
        <f xml:space="preserve"> AVERAGE('raw data'!M26:O26)</f>
        <v>0.50563333333333338</v>
      </c>
    </row>
    <row r="35" spans="1:5" ht="15.6" x14ac:dyDescent="0.3">
      <c r="A35" s="2">
        <v>26</v>
      </c>
      <c r="B35">
        <f xml:space="preserve"> AVERAGE('raw data'!A29:C29)</f>
        <v>4.8633333333333334E-2</v>
      </c>
      <c r="C35">
        <f xml:space="preserve"> AVERAGE('raw data'!E27:G27)</f>
        <v>7.7933333333333341E-2</v>
      </c>
      <c r="D35">
        <f xml:space="preserve"> AVERAGE('raw data'!I27:K27)</f>
        <v>0.5910333333333333</v>
      </c>
      <c r="E35">
        <f xml:space="preserve"> AVERAGE('raw data'!M27:O27)</f>
        <v>0.52963333333333329</v>
      </c>
    </row>
    <row r="36" spans="1:5" ht="15.6" x14ac:dyDescent="0.3">
      <c r="A36" s="2">
        <v>27</v>
      </c>
      <c r="B36">
        <f xml:space="preserve"> AVERAGE('raw data'!A30:C30)</f>
        <v>4.87E-2</v>
      </c>
      <c r="C36">
        <f xml:space="preserve"> AVERAGE('raw data'!E28:G28)</f>
        <v>7.796666666666667E-2</v>
      </c>
      <c r="D36">
        <f xml:space="preserve"> AVERAGE('raw data'!I28:K28)</f>
        <v>0.61799999999999999</v>
      </c>
      <c r="E36">
        <f xml:space="preserve"> AVERAGE('raw data'!M28:O28)</f>
        <v>0.55460000000000009</v>
      </c>
    </row>
    <row r="37" spans="1:5" ht="15.6" x14ac:dyDescent="0.3">
      <c r="A37" s="2">
        <v>28</v>
      </c>
      <c r="B37">
        <f xml:space="preserve"> AVERAGE('raw data'!A31:C31)</f>
        <v>4.8566666666666668E-2</v>
      </c>
      <c r="C37">
        <f xml:space="preserve"> AVERAGE('raw data'!E29:G29)</f>
        <v>7.7900000000000011E-2</v>
      </c>
      <c r="D37">
        <f xml:space="preserve"> AVERAGE('raw data'!I29:K29)</f>
        <v>0.64279999999999993</v>
      </c>
      <c r="E37">
        <f xml:space="preserve"> AVERAGE('raw data'!M29:O29)</f>
        <v>0.57773333333333332</v>
      </c>
    </row>
    <row r="38" spans="1:5" ht="15.6" x14ac:dyDescent="0.3">
      <c r="A38" s="2">
        <v>29</v>
      </c>
      <c r="B38">
        <f xml:space="preserve"> AVERAGE('raw data'!A32:C32)</f>
        <v>4.8666666666666671E-2</v>
      </c>
      <c r="C38">
        <f xml:space="preserve"> AVERAGE('raw data'!E30:G30)</f>
        <v>7.8100000000000003E-2</v>
      </c>
      <c r="D38">
        <f xml:space="preserve"> AVERAGE('raw data'!I30:K30)</f>
        <v>0.66859999999999997</v>
      </c>
      <c r="E38">
        <f xml:space="preserve"> AVERAGE('raw data'!M30:O30)</f>
        <v>0.60230000000000006</v>
      </c>
    </row>
    <row r="39" spans="1:5" ht="15.6" x14ac:dyDescent="0.3">
      <c r="A39" s="2">
        <v>30</v>
      </c>
      <c r="B39">
        <f xml:space="preserve"> AVERAGE('raw data'!A33:C33)</f>
        <v>4.8633333333333334E-2</v>
      </c>
      <c r="C39">
        <f xml:space="preserve"> AVERAGE('raw data'!E31:G31)</f>
        <v>7.8166666666666662E-2</v>
      </c>
      <c r="D39">
        <f xml:space="preserve"> AVERAGE('raw data'!I31:K31)</f>
        <v>0.69216666666666671</v>
      </c>
      <c r="E39">
        <f xml:space="preserve"> AVERAGE('raw data'!M31:O31)</f>
        <v>0.6274333333333334</v>
      </c>
    </row>
    <row r="40" spans="1:5" x14ac:dyDescent="0.3">
      <c r="C40">
        <f xml:space="preserve"> AVERAGE('raw data'!E32:G32)</f>
        <v>7.8133333333333332E-2</v>
      </c>
      <c r="D40">
        <f xml:space="preserve"> AVERAGE('raw data'!I32:K32)</f>
        <v>0.71790000000000009</v>
      </c>
      <c r="E40">
        <f xml:space="preserve"> AVERAGE('raw data'!M32:O32)</f>
        <v>0.65140000000000009</v>
      </c>
    </row>
    <row r="41" spans="1:5" x14ac:dyDescent="0.3">
      <c r="C41">
        <f xml:space="preserve"> AVERAGE('raw data'!E33:G33)</f>
        <v>7.8266666666666665E-2</v>
      </c>
      <c r="D41">
        <f xml:space="preserve"> AVERAGE('raw data'!I33:K33)</f>
        <v>0.7429</v>
      </c>
      <c r="E41">
        <f xml:space="preserve"> AVERAGE('raw data'!M33:O33)</f>
        <v>0.67523333333333335</v>
      </c>
    </row>
  </sheetData>
  <mergeCells count="8">
    <mergeCell ref="B1:D1"/>
    <mergeCell ref="E1:G1"/>
    <mergeCell ref="H1:J1"/>
    <mergeCell ref="K1:M1"/>
    <mergeCell ref="B3:D3"/>
    <mergeCell ref="E3:G3"/>
    <mergeCell ref="H3:J3"/>
    <mergeCell ref="K3:M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4B46F-D30D-4B9B-8E88-5176D33AA225}">
  <dimension ref="A1:P33"/>
  <sheetViews>
    <sheetView workbookViewId="0">
      <selection activeCell="M2" sqref="M2"/>
    </sheetView>
  </sheetViews>
  <sheetFormatPr defaultRowHeight="14.4" x14ac:dyDescent="0.3"/>
  <sheetData>
    <row r="1" spans="1:16" x14ac:dyDescent="0.3">
      <c r="A1" s="3" t="s">
        <v>12</v>
      </c>
      <c r="B1" s="3"/>
      <c r="C1" s="3"/>
      <c r="E1" s="3" t="s">
        <v>20</v>
      </c>
      <c r="F1" s="3"/>
      <c r="G1" s="3"/>
      <c r="I1" s="3" t="s">
        <v>14</v>
      </c>
      <c r="J1" s="3"/>
      <c r="K1" s="3"/>
      <c r="M1" s="3" t="s">
        <v>17</v>
      </c>
      <c r="N1" s="3"/>
      <c r="O1" s="3"/>
    </row>
    <row r="2" spans="1:16" ht="15.6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" t="s">
        <v>5</v>
      </c>
      <c r="H2" s="1"/>
      <c r="I2" s="1" t="s">
        <v>6</v>
      </c>
      <c r="J2" s="1" t="s">
        <v>7</v>
      </c>
      <c r="K2" s="1" t="s">
        <v>8</v>
      </c>
      <c r="L2" s="1"/>
      <c r="M2" s="1" t="s">
        <v>9</v>
      </c>
      <c r="N2" s="1" t="s">
        <v>10</v>
      </c>
      <c r="O2" s="1" t="s">
        <v>11</v>
      </c>
      <c r="P2" s="1"/>
    </row>
    <row r="3" spans="1:16" ht="15.6" x14ac:dyDescent="0.3">
      <c r="A3" s="1">
        <v>4.8000000000000001E-2</v>
      </c>
      <c r="B3" s="1">
        <v>5.0099999999999999E-2</v>
      </c>
      <c r="C3" s="1">
        <v>4.8399999999999999E-2</v>
      </c>
      <c r="D3" s="1"/>
      <c r="E3" s="1">
        <v>6.7299999999999999E-2</v>
      </c>
      <c r="F3" s="1">
        <v>6.6799999999999998E-2</v>
      </c>
      <c r="G3" s="1">
        <v>8.8200000000000001E-2</v>
      </c>
      <c r="H3" s="1"/>
      <c r="I3" s="1">
        <v>8.0399999999999999E-2</v>
      </c>
      <c r="J3" s="1">
        <v>8.6400000000000005E-2</v>
      </c>
      <c r="K3" s="1">
        <v>7.6600000000000001E-2</v>
      </c>
      <c r="L3" s="1"/>
      <c r="M3" s="1">
        <v>7.4700000000000003E-2</v>
      </c>
      <c r="N3" s="1">
        <v>7.8399999999999997E-2</v>
      </c>
      <c r="O3" s="1">
        <v>7.1800000000000003E-2</v>
      </c>
      <c r="P3" s="1"/>
    </row>
    <row r="4" spans="1:16" ht="15.6" x14ac:dyDescent="0.3">
      <c r="A4" s="1">
        <v>4.8300000000000003E-2</v>
      </c>
      <c r="B4" s="1">
        <v>5.0200000000000002E-2</v>
      </c>
      <c r="C4" s="1">
        <v>4.8800000000000003E-2</v>
      </c>
      <c r="D4" s="1"/>
      <c r="E4" s="1">
        <v>6.7699999999999996E-2</v>
      </c>
      <c r="F4" s="1">
        <v>6.7199999999999996E-2</v>
      </c>
      <c r="G4" s="1">
        <v>9.06E-2</v>
      </c>
      <c r="H4" s="1"/>
      <c r="I4" s="1">
        <v>9.1600000000000001E-2</v>
      </c>
      <c r="J4" s="1">
        <v>9.7299999999999998E-2</v>
      </c>
      <c r="K4" s="1">
        <v>8.6699999999999999E-2</v>
      </c>
      <c r="L4" s="1"/>
      <c r="M4" s="1">
        <v>8.3699999999999997E-2</v>
      </c>
      <c r="N4" s="1">
        <v>8.6800000000000002E-2</v>
      </c>
      <c r="O4" s="1">
        <v>8.0699999999999994E-2</v>
      </c>
      <c r="P4" s="1"/>
    </row>
    <row r="5" spans="1:16" ht="15.6" x14ac:dyDescent="0.3">
      <c r="A5" s="1">
        <v>4.82E-2</v>
      </c>
      <c r="B5" s="1">
        <v>5.0200000000000002E-2</v>
      </c>
      <c r="C5" s="1">
        <v>4.87E-2</v>
      </c>
      <c r="D5" s="1"/>
      <c r="E5" s="1">
        <v>6.8000000000000005E-2</v>
      </c>
      <c r="F5" s="1">
        <v>6.6799999999999998E-2</v>
      </c>
      <c r="G5" s="1">
        <v>9.35E-2</v>
      </c>
      <c r="H5" s="1"/>
      <c r="I5" s="1">
        <v>0.1043</v>
      </c>
      <c r="J5" s="1">
        <v>0.1082</v>
      </c>
      <c r="K5" s="1">
        <v>9.8500000000000004E-2</v>
      </c>
      <c r="L5" s="1"/>
      <c r="M5" s="1">
        <v>9.3299999999999994E-2</v>
      </c>
      <c r="N5" s="1">
        <v>9.5399999999999999E-2</v>
      </c>
      <c r="O5" s="1">
        <v>9.0200000000000002E-2</v>
      </c>
      <c r="P5" s="1"/>
    </row>
    <row r="6" spans="1:16" ht="15.6" x14ac:dyDescent="0.3">
      <c r="A6" s="1">
        <v>4.8300000000000003E-2</v>
      </c>
      <c r="B6" s="1">
        <v>5.0200000000000002E-2</v>
      </c>
      <c r="C6" s="1">
        <v>4.8800000000000003E-2</v>
      </c>
      <c r="D6" s="1"/>
      <c r="E6" s="1">
        <v>6.8099999999999994E-2</v>
      </c>
      <c r="F6" s="1">
        <v>6.7400000000000002E-2</v>
      </c>
      <c r="G6" s="1">
        <v>9.3600000000000003E-2</v>
      </c>
      <c r="H6" s="1"/>
      <c r="I6" s="1">
        <v>0.1178</v>
      </c>
      <c r="J6" s="1">
        <v>0.1212</v>
      </c>
      <c r="K6" s="1">
        <v>0.1118</v>
      </c>
      <c r="L6" s="1"/>
      <c r="M6" s="1">
        <v>0.10440000000000001</v>
      </c>
      <c r="N6" s="1">
        <v>0.10580000000000001</v>
      </c>
      <c r="O6" s="1">
        <v>0.10199999999999999</v>
      </c>
      <c r="P6" s="1"/>
    </row>
    <row r="7" spans="1:16" ht="15.6" x14ac:dyDescent="0.3">
      <c r="A7" s="1">
        <v>4.8000000000000001E-2</v>
      </c>
      <c r="B7" s="1">
        <v>5.0200000000000002E-2</v>
      </c>
      <c r="C7" s="1">
        <v>4.8800000000000003E-2</v>
      </c>
      <c r="D7" s="1"/>
      <c r="E7" s="1">
        <v>6.8599999999999994E-2</v>
      </c>
      <c r="F7" s="1">
        <v>6.7799999999999999E-2</v>
      </c>
      <c r="G7" s="1">
        <v>9.0399999999999994E-2</v>
      </c>
      <c r="H7" s="1"/>
      <c r="I7" s="1">
        <v>0.1323</v>
      </c>
      <c r="J7" s="1">
        <v>0.1363</v>
      </c>
      <c r="K7" s="1">
        <v>0.1265</v>
      </c>
      <c r="L7" s="1"/>
      <c r="M7" s="1">
        <v>0.1164</v>
      </c>
      <c r="N7" s="1">
        <v>0.1166</v>
      </c>
      <c r="O7" s="1">
        <v>0.1142</v>
      </c>
      <c r="P7" s="1"/>
    </row>
    <row r="8" spans="1:16" ht="15.6" x14ac:dyDescent="0.3">
      <c r="A8" s="1">
        <v>4.8099999999999997E-2</v>
      </c>
      <c r="B8" s="1">
        <v>0.05</v>
      </c>
      <c r="C8" s="1">
        <v>4.87E-2</v>
      </c>
      <c r="D8" s="1"/>
      <c r="E8" s="1">
        <v>6.88E-2</v>
      </c>
      <c r="F8" s="1">
        <v>6.8199999999999997E-2</v>
      </c>
      <c r="G8" s="1">
        <v>8.7900000000000006E-2</v>
      </c>
      <c r="H8" s="1"/>
      <c r="I8" s="1">
        <v>0.14940000000000001</v>
      </c>
      <c r="J8" s="1">
        <v>0.15110000000000001</v>
      </c>
      <c r="K8" s="1">
        <v>0.14230000000000001</v>
      </c>
      <c r="L8" s="1"/>
      <c r="M8" s="1">
        <v>0.129</v>
      </c>
      <c r="N8" s="1">
        <v>0.12939999999999999</v>
      </c>
      <c r="O8" s="1">
        <v>0.12820000000000001</v>
      </c>
      <c r="P8" s="1"/>
    </row>
    <row r="9" spans="1:16" ht="15.6" x14ac:dyDescent="0.3">
      <c r="A9" s="1">
        <v>4.82E-2</v>
      </c>
      <c r="B9" s="1">
        <v>4.9799999999999997E-2</v>
      </c>
      <c r="C9" s="1">
        <v>4.8599999999999997E-2</v>
      </c>
      <c r="D9" s="1"/>
      <c r="E9" s="1">
        <v>6.93E-2</v>
      </c>
      <c r="F9" s="1">
        <v>6.8500000000000005E-2</v>
      </c>
      <c r="G9" s="1">
        <v>8.7499999999999994E-2</v>
      </c>
      <c r="H9" s="1"/>
      <c r="I9" s="1">
        <v>0.16589999999999999</v>
      </c>
      <c r="J9" s="1">
        <v>0.1681</v>
      </c>
      <c r="K9" s="1">
        <v>0.15790000000000001</v>
      </c>
      <c r="L9" s="1"/>
      <c r="M9" s="1">
        <v>0.14219999999999999</v>
      </c>
      <c r="N9" s="1">
        <v>0.1431</v>
      </c>
      <c r="O9" s="1">
        <v>0.1439</v>
      </c>
      <c r="P9" s="1"/>
    </row>
    <row r="10" spans="1:16" ht="15.6" x14ac:dyDescent="0.3">
      <c r="A10" s="1">
        <v>4.8099999999999997E-2</v>
      </c>
      <c r="B10" s="1">
        <v>5.0099999999999999E-2</v>
      </c>
      <c r="C10" s="1">
        <v>4.8800000000000003E-2</v>
      </c>
      <c r="D10" s="1"/>
      <c r="E10" s="1">
        <v>6.9500000000000006E-2</v>
      </c>
      <c r="F10" s="1">
        <v>6.8900000000000003E-2</v>
      </c>
      <c r="G10" s="1">
        <v>8.7499999999999994E-2</v>
      </c>
      <c r="H10" s="1"/>
      <c r="I10" s="1">
        <v>0.18590000000000001</v>
      </c>
      <c r="J10" s="1">
        <v>0.1862</v>
      </c>
      <c r="K10" s="1">
        <v>0.1764</v>
      </c>
      <c r="L10" s="1"/>
      <c r="M10" s="1">
        <v>0.15809999999999999</v>
      </c>
      <c r="N10" s="1">
        <v>0.15920000000000001</v>
      </c>
      <c r="O10" s="1">
        <v>0.16039999999999999</v>
      </c>
      <c r="P10" s="1"/>
    </row>
    <row r="11" spans="1:16" ht="15.6" x14ac:dyDescent="0.3">
      <c r="A11" s="1">
        <v>4.8099999999999997E-2</v>
      </c>
      <c r="B11" s="1">
        <v>4.99E-2</v>
      </c>
      <c r="C11" s="1">
        <v>4.8599999999999997E-2</v>
      </c>
      <c r="D11" s="1"/>
      <c r="E11" s="1">
        <v>6.9699999999999998E-2</v>
      </c>
      <c r="F11" s="1">
        <v>6.9099999999999995E-2</v>
      </c>
      <c r="G11" s="1">
        <v>8.7400000000000005E-2</v>
      </c>
      <c r="H11" s="1"/>
      <c r="I11" s="1">
        <v>0.20430000000000001</v>
      </c>
      <c r="J11" s="1">
        <v>0.20369999999999999</v>
      </c>
      <c r="K11" s="1">
        <v>0.19589999999999999</v>
      </c>
      <c r="L11" s="1"/>
      <c r="M11" s="1">
        <v>0.1744</v>
      </c>
      <c r="N11" s="1">
        <v>0.17580000000000001</v>
      </c>
      <c r="O11" s="1">
        <v>0.17810000000000001</v>
      </c>
      <c r="P11" s="1"/>
    </row>
    <row r="12" spans="1:16" ht="15.6" x14ac:dyDescent="0.3">
      <c r="A12" s="1">
        <v>4.8000000000000001E-2</v>
      </c>
      <c r="B12" s="1">
        <v>4.9799999999999997E-2</v>
      </c>
      <c r="C12" s="1">
        <v>4.8599999999999997E-2</v>
      </c>
      <c r="D12" s="1"/>
      <c r="E12" s="1">
        <v>6.9599999999999995E-2</v>
      </c>
      <c r="F12" s="1">
        <v>6.93E-2</v>
      </c>
      <c r="G12" s="1">
        <v>8.7900000000000006E-2</v>
      </c>
      <c r="H12" s="1"/>
      <c r="I12" s="1">
        <v>0.22520000000000001</v>
      </c>
      <c r="J12" s="1">
        <v>0.22420000000000001</v>
      </c>
      <c r="K12" s="1">
        <v>0.2145</v>
      </c>
      <c r="L12" s="1"/>
      <c r="M12" s="1">
        <v>0.19239999999999999</v>
      </c>
      <c r="N12" s="1">
        <v>0.1928</v>
      </c>
      <c r="O12" s="1">
        <v>0.1968</v>
      </c>
      <c r="P12" s="1"/>
    </row>
    <row r="13" spans="1:16" ht="15.6" x14ac:dyDescent="0.3">
      <c r="A13" s="1">
        <v>4.7899999999999998E-2</v>
      </c>
      <c r="B13" s="1">
        <v>4.9799999999999997E-2</v>
      </c>
      <c r="C13" s="1">
        <v>4.8599999999999997E-2</v>
      </c>
      <c r="D13" s="1"/>
      <c r="E13" s="1">
        <v>7.0199999999999999E-2</v>
      </c>
      <c r="F13" s="1">
        <v>6.9599999999999995E-2</v>
      </c>
      <c r="G13" s="1">
        <v>8.7999999999999995E-2</v>
      </c>
      <c r="H13" s="1"/>
      <c r="I13" s="1">
        <v>0.2472</v>
      </c>
      <c r="J13" s="1">
        <v>0.24460000000000001</v>
      </c>
      <c r="K13" s="1">
        <v>0.23619999999999999</v>
      </c>
      <c r="L13" s="1"/>
      <c r="M13" s="1">
        <v>0.2109</v>
      </c>
      <c r="N13" s="1">
        <v>0.2112</v>
      </c>
      <c r="O13" s="1">
        <v>0.21659999999999999</v>
      </c>
      <c r="P13" s="1"/>
    </row>
    <row r="14" spans="1:16" ht="15.6" x14ac:dyDescent="0.3">
      <c r="A14" s="1">
        <v>4.8000000000000001E-2</v>
      </c>
      <c r="B14" s="1">
        <v>4.9799999999999997E-2</v>
      </c>
      <c r="C14" s="1">
        <v>4.8599999999999997E-2</v>
      </c>
      <c r="D14" s="1"/>
      <c r="E14" s="1">
        <v>7.0400000000000004E-2</v>
      </c>
      <c r="F14" s="1">
        <v>7.0099999999999996E-2</v>
      </c>
      <c r="G14" s="1">
        <v>8.8300000000000003E-2</v>
      </c>
      <c r="H14" s="1"/>
      <c r="I14" s="1">
        <v>0.26950000000000002</v>
      </c>
      <c r="J14" s="1">
        <v>0.26619999999999999</v>
      </c>
      <c r="K14" s="1">
        <v>0.25769999999999998</v>
      </c>
      <c r="L14" s="1"/>
      <c r="M14" s="1">
        <v>0.23080000000000001</v>
      </c>
      <c r="N14" s="1">
        <v>0.2301</v>
      </c>
      <c r="O14" s="1">
        <v>0.23669999999999999</v>
      </c>
      <c r="P14" s="1"/>
    </row>
    <row r="15" spans="1:16" ht="15.6" x14ac:dyDescent="0.3">
      <c r="A15" s="1">
        <v>4.8000000000000001E-2</v>
      </c>
      <c r="B15" s="1">
        <v>4.9700000000000001E-2</v>
      </c>
      <c r="C15" s="1">
        <v>4.8599999999999997E-2</v>
      </c>
      <c r="D15" s="1"/>
      <c r="E15" s="1">
        <v>7.0499999999999993E-2</v>
      </c>
      <c r="F15" s="1">
        <v>7.0000000000000007E-2</v>
      </c>
      <c r="G15" s="1">
        <v>8.8200000000000001E-2</v>
      </c>
      <c r="H15" s="1"/>
      <c r="I15" s="1">
        <v>0.29149999999999998</v>
      </c>
      <c r="J15" s="1">
        <v>0.28939999999999999</v>
      </c>
      <c r="K15" s="1">
        <v>0.28029999999999999</v>
      </c>
      <c r="L15" s="1"/>
      <c r="M15" s="1">
        <v>0.25090000000000001</v>
      </c>
      <c r="N15" s="1">
        <v>0.25</v>
      </c>
      <c r="O15" s="1">
        <v>0.25819999999999999</v>
      </c>
      <c r="P15" s="1"/>
    </row>
    <row r="16" spans="1:16" ht="15.6" x14ac:dyDescent="0.3">
      <c r="A16" s="1">
        <v>4.7899999999999998E-2</v>
      </c>
      <c r="B16" s="1">
        <v>4.9700000000000001E-2</v>
      </c>
      <c r="C16" s="1">
        <v>4.8599999999999997E-2</v>
      </c>
      <c r="D16" s="1"/>
      <c r="E16" s="1">
        <v>7.0699999999999999E-2</v>
      </c>
      <c r="F16" s="1">
        <v>7.0099999999999996E-2</v>
      </c>
      <c r="G16" s="1">
        <v>8.8999999999999996E-2</v>
      </c>
      <c r="H16" s="1"/>
      <c r="I16" s="1">
        <v>0.31509999999999999</v>
      </c>
      <c r="J16" s="1">
        <v>0.31269999999999998</v>
      </c>
      <c r="K16" s="1">
        <v>0.30320000000000003</v>
      </c>
      <c r="L16" s="1"/>
      <c r="M16" s="1">
        <v>0.27200000000000002</v>
      </c>
      <c r="N16" s="1">
        <v>0.27029999999999998</v>
      </c>
      <c r="O16" s="1">
        <v>0.27989999999999998</v>
      </c>
      <c r="P16" s="1"/>
    </row>
    <row r="17" spans="1:16" ht="15.6" x14ac:dyDescent="0.3">
      <c r="A17" s="1">
        <v>4.8099999999999997E-2</v>
      </c>
      <c r="B17" s="1">
        <v>4.9700000000000001E-2</v>
      </c>
      <c r="C17" s="1">
        <v>4.8500000000000001E-2</v>
      </c>
      <c r="D17" s="1"/>
      <c r="E17" s="1">
        <v>7.0800000000000002E-2</v>
      </c>
      <c r="F17" s="1">
        <v>7.0499999999999993E-2</v>
      </c>
      <c r="G17" s="1">
        <v>8.8800000000000004E-2</v>
      </c>
      <c r="H17" s="1"/>
      <c r="I17" s="1">
        <v>0.34010000000000001</v>
      </c>
      <c r="J17" s="1">
        <v>0.3357</v>
      </c>
      <c r="K17" s="1">
        <v>0.32719999999999999</v>
      </c>
      <c r="L17" s="1"/>
      <c r="M17" s="1">
        <v>0.29289999999999999</v>
      </c>
      <c r="N17" s="1">
        <v>0.29089999999999999</v>
      </c>
      <c r="O17" s="1">
        <v>0.30170000000000002</v>
      </c>
      <c r="P17" s="1"/>
    </row>
    <row r="18" spans="1:16" ht="15.6" x14ac:dyDescent="0.3">
      <c r="A18" s="1">
        <v>4.7899999999999998E-2</v>
      </c>
      <c r="B18" s="1">
        <v>4.9700000000000001E-2</v>
      </c>
      <c r="C18" s="1">
        <v>4.87E-2</v>
      </c>
      <c r="D18" s="1"/>
      <c r="E18" s="1">
        <v>7.1499999999999994E-2</v>
      </c>
      <c r="F18" s="1">
        <v>7.0499999999999993E-2</v>
      </c>
      <c r="G18" s="1">
        <v>8.9099999999999999E-2</v>
      </c>
      <c r="H18" s="1"/>
      <c r="I18" s="1">
        <v>0.36359999999999998</v>
      </c>
      <c r="J18" s="1">
        <v>0.36149999999999999</v>
      </c>
      <c r="K18" s="1">
        <v>0.35020000000000001</v>
      </c>
      <c r="L18" s="1"/>
      <c r="M18" s="1">
        <v>0.31630000000000003</v>
      </c>
      <c r="N18" s="1">
        <v>0.31330000000000002</v>
      </c>
      <c r="O18" s="1">
        <v>0.32379999999999998</v>
      </c>
      <c r="P18" s="1"/>
    </row>
    <row r="19" spans="1:16" ht="15.6" x14ac:dyDescent="0.3">
      <c r="A19" s="1">
        <v>4.8000000000000001E-2</v>
      </c>
      <c r="B19" s="1">
        <v>4.9500000000000002E-2</v>
      </c>
      <c r="C19" s="1">
        <v>4.8500000000000001E-2</v>
      </c>
      <c r="D19" s="1"/>
      <c r="E19" s="1">
        <v>7.1499999999999994E-2</v>
      </c>
      <c r="F19" s="1">
        <v>7.0599999999999996E-2</v>
      </c>
      <c r="G19" s="1">
        <v>8.9300000000000004E-2</v>
      </c>
      <c r="H19" s="1"/>
      <c r="I19" s="1">
        <v>0.3896</v>
      </c>
      <c r="J19" s="1">
        <v>0.38600000000000001</v>
      </c>
      <c r="K19" s="1">
        <v>0.37380000000000002</v>
      </c>
      <c r="L19" s="1"/>
      <c r="M19" s="1">
        <v>0.33860000000000001</v>
      </c>
      <c r="N19" s="1">
        <v>0.33550000000000002</v>
      </c>
      <c r="O19" s="1">
        <v>0.34749999999999998</v>
      </c>
      <c r="P19" s="1"/>
    </row>
    <row r="20" spans="1:16" ht="15.6" x14ac:dyDescent="0.3">
      <c r="A20" s="1">
        <v>4.7899999999999998E-2</v>
      </c>
      <c r="B20" s="1">
        <v>4.9599999999999998E-2</v>
      </c>
      <c r="C20" s="1">
        <v>4.8500000000000001E-2</v>
      </c>
      <c r="D20" s="1"/>
      <c r="E20" s="1">
        <v>7.1499999999999994E-2</v>
      </c>
      <c r="F20" s="1">
        <v>7.0699999999999999E-2</v>
      </c>
      <c r="G20" s="1">
        <v>8.9200000000000002E-2</v>
      </c>
      <c r="H20" s="1"/>
      <c r="I20" s="1">
        <v>0.4153</v>
      </c>
      <c r="J20" s="1">
        <v>0.41039999999999999</v>
      </c>
      <c r="K20" s="1">
        <v>0.40010000000000001</v>
      </c>
      <c r="L20" s="1"/>
      <c r="M20" s="1">
        <v>0.36159999999999998</v>
      </c>
      <c r="N20" s="1">
        <v>0.35759999999999997</v>
      </c>
      <c r="O20" s="1">
        <v>0.37119999999999997</v>
      </c>
      <c r="P20" s="1"/>
    </row>
    <row r="21" spans="1:16" ht="15.6" x14ac:dyDescent="0.3">
      <c r="A21" s="1">
        <v>4.8000000000000001E-2</v>
      </c>
      <c r="B21" s="1">
        <v>4.9700000000000001E-2</v>
      </c>
      <c r="C21" s="1">
        <v>4.8500000000000001E-2</v>
      </c>
      <c r="D21" s="1"/>
      <c r="E21" s="1">
        <v>7.1199999999999999E-2</v>
      </c>
      <c r="F21" s="1">
        <v>7.1099999999999997E-2</v>
      </c>
      <c r="G21" s="1">
        <v>8.9499999999999996E-2</v>
      </c>
      <c r="H21" s="1"/>
      <c r="I21" s="1">
        <v>0.44230000000000003</v>
      </c>
      <c r="J21" s="1">
        <v>0.43569999999999998</v>
      </c>
      <c r="K21" s="1">
        <v>0.42509999999999998</v>
      </c>
      <c r="L21" s="1"/>
      <c r="M21" s="1">
        <v>0.38579999999999998</v>
      </c>
      <c r="N21" s="1">
        <v>0.37959999999999999</v>
      </c>
      <c r="O21" s="1">
        <v>0.39329999999999998</v>
      </c>
      <c r="P21" s="1"/>
    </row>
    <row r="22" spans="1:16" ht="15.6" x14ac:dyDescent="0.3">
      <c r="A22" s="1">
        <v>4.7899999999999998E-2</v>
      </c>
      <c r="B22" s="1">
        <v>4.9599999999999998E-2</v>
      </c>
      <c r="C22" s="1">
        <v>4.8599999999999997E-2</v>
      </c>
      <c r="D22" s="1"/>
      <c r="E22" s="1">
        <v>7.1900000000000006E-2</v>
      </c>
      <c r="F22" s="1">
        <v>7.0900000000000005E-2</v>
      </c>
      <c r="G22" s="1">
        <v>8.9399999999999993E-2</v>
      </c>
      <c r="H22" s="1"/>
      <c r="I22" s="1">
        <v>0.46760000000000002</v>
      </c>
      <c r="J22" s="1">
        <v>0.4637</v>
      </c>
      <c r="K22" s="1">
        <v>0.44979999999999998</v>
      </c>
      <c r="L22" s="1"/>
      <c r="M22" s="1">
        <v>0.40839999999999999</v>
      </c>
      <c r="N22" s="1">
        <v>0.4022</v>
      </c>
      <c r="O22" s="1">
        <v>0.41639999999999999</v>
      </c>
      <c r="P22" s="1"/>
    </row>
    <row r="23" spans="1:16" ht="15.6" x14ac:dyDescent="0.3">
      <c r="A23" s="1">
        <v>4.7899999999999998E-2</v>
      </c>
      <c r="B23" s="1">
        <v>4.9599999999999998E-2</v>
      </c>
      <c r="C23" s="1">
        <v>4.8599999999999997E-2</v>
      </c>
      <c r="D23" s="1"/>
      <c r="E23" s="1">
        <v>7.1400000000000005E-2</v>
      </c>
      <c r="F23" s="1">
        <v>7.1199999999999999E-2</v>
      </c>
      <c r="G23" s="1">
        <v>8.9700000000000002E-2</v>
      </c>
      <c r="H23" s="1"/>
      <c r="I23" s="1">
        <v>0.49530000000000002</v>
      </c>
      <c r="J23" s="1">
        <v>0.48959999999999998</v>
      </c>
      <c r="K23" s="1">
        <v>0.47560000000000002</v>
      </c>
      <c r="L23" s="1"/>
      <c r="M23" s="1">
        <v>0.43330000000000002</v>
      </c>
      <c r="N23" s="1">
        <v>0.42520000000000002</v>
      </c>
      <c r="O23" s="1">
        <v>0.44019999999999998</v>
      </c>
      <c r="P23" s="1"/>
    </row>
    <row r="24" spans="1:16" ht="15.6" x14ac:dyDescent="0.3">
      <c r="A24" s="1">
        <v>4.7899999999999998E-2</v>
      </c>
      <c r="B24" s="1">
        <v>4.9599999999999998E-2</v>
      </c>
      <c r="C24" s="1">
        <v>4.8500000000000001E-2</v>
      </c>
      <c r="D24" s="1"/>
      <c r="E24" s="1">
        <v>7.1599999999999997E-2</v>
      </c>
      <c r="F24" s="1">
        <v>7.1099999999999997E-2</v>
      </c>
      <c r="G24" s="1">
        <v>8.9599999999999999E-2</v>
      </c>
      <c r="H24" s="1"/>
      <c r="I24" s="1">
        <v>0.5212</v>
      </c>
      <c r="J24" s="1">
        <v>0.51559999999999995</v>
      </c>
      <c r="K24" s="1">
        <v>0.50480000000000003</v>
      </c>
      <c r="L24" s="1"/>
      <c r="M24" s="1">
        <v>0.45710000000000001</v>
      </c>
      <c r="N24" s="1">
        <v>0.45</v>
      </c>
      <c r="O24" s="1">
        <v>0.46479999999999999</v>
      </c>
      <c r="P24" s="1"/>
    </row>
    <row r="25" spans="1:16" ht="15.6" x14ac:dyDescent="0.3">
      <c r="A25" s="1">
        <v>4.8000000000000001E-2</v>
      </c>
      <c r="B25" s="1">
        <v>4.9500000000000002E-2</v>
      </c>
      <c r="C25" s="1">
        <v>4.8599999999999997E-2</v>
      </c>
      <c r="D25" s="1"/>
      <c r="E25" s="1">
        <v>7.1800000000000003E-2</v>
      </c>
      <c r="F25" s="1">
        <v>7.1400000000000005E-2</v>
      </c>
      <c r="G25" s="1">
        <v>8.9800000000000005E-2</v>
      </c>
      <c r="H25" s="1"/>
      <c r="I25" s="1">
        <v>0.54700000000000004</v>
      </c>
      <c r="J25" s="1">
        <v>0.54139999999999999</v>
      </c>
      <c r="K25" s="1">
        <v>0.52810000000000001</v>
      </c>
      <c r="L25" s="1"/>
      <c r="M25" s="1">
        <v>0.48209999999999997</v>
      </c>
      <c r="N25" s="1">
        <v>0.47320000000000001</v>
      </c>
      <c r="O25" s="1">
        <v>0.48830000000000001</v>
      </c>
      <c r="P25" s="1"/>
    </row>
    <row r="26" spans="1:16" ht="15.6" x14ac:dyDescent="0.3">
      <c r="A26" s="1">
        <v>4.8000000000000001E-2</v>
      </c>
      <c r="B26" s="1">
        <v>4.9599999999999998E-2</v>
      </c>
      <c r="C26" s="1">
        <v>4.8500000000000001E-2</v>
      </c>
      <c r="D26" s="1"/>
      <c r="E26" s="1">
        <v>7.1999999999999995E-2</v>
      </c>
      <c r="F26" s="1">
        <v>7.0999999999999994E-2</v>
      </c>
      <c r="G26" s="1">
        <v>8.9800000000000005E-2</v>
      </c>
      <c r="H26" s="1"/>
      <c r="I26" s="1">
        <v>0.5746</v>
      </c>
      <c r="J26" s="1">
        <v>0.56659999999999999</v>
      </c>
      <c r="K26" s="1">
        <v>0.55220000000000002</v>
      </c>
      <c r="L26" s="1"/>
      <c r="M26" s="1">
        <v>0.5071</v>
      </c>
      <c r="N26" s="1">
        <v>0.49630000000000002</v>
      </c>
      <c r="O26" s="1">
        <v>0.51349999999999996</v>
      </c>
      <c r="P26" s="1"/>
    </row>
    <row r="27" spans="1:16" ht="15.6" x14ac:dyDescent="0.3">
      <c r="A27" s="1">
        <v>4.7899999999999998E-2</v>
      </c>
      <c r="B27" s="1">
        <v>4.9500000000000002E-2</v>
      </c>
      <c r="C27" s="1">
        <v>4.8500000000000001E-2</v>
      </c>
      <c r="D27" s="1"/>
      <c r="E27" s="1">
        <v>7.1900000000000006E-2</v>
      </c>
      <c r="F27" s="1">
        <v>7.1400000000000005E-2</v>
      </c>
      <c r="G27" s="1">
        <v>9.0499999999999997E-2</v>
      </c>
      <c r="H27" s="1"/>
      <c r="I27" s="1">
        <v>0.60089999999999999</v>
      </c>
      <c r="J27" s="1">
        <v>0.59389999999999998</v>
      </c>
      <c r="K27" s="1">
        <v>0.57830000000000004</v>
      </c>
      <c r="L27" s="1"/>
      <c r="M27" s="1">
        <v>0.53139999999999998</v>
      </c>
      <c r="N27" s="1">
        <v>0.52010000000000001</v>
      </c>
      <c r="O27" s="1">
        <v>0.53739999999999999</v>
      </c>
      <c r="P27" s="1"/>
    </row>
    <row r="28" spans="1:16" ht="15.6" x14ac:dyDescent="0.3">
      <c r="A28" s="1">
        <v>4.7800000000000002E-2</v>
      </c>
      <c r="B28" s="1">
        <v>4.9599999999999998E-2</v>
      </c>
      <c r="C28" s="1">
        <v>4.8599999999999997E-2</v>
      </c>
      <c r="D28" s="1"/>
      <c r="E28" s="1">
        <v>7.1900000000000006E-2</v>
      </c>
      <c r="F28" s="1">
        <v>7.1599999999999997E-2</v>
      </c>
      <c r="G28" s="1">
        <v>9.0399999999999994E-2</v>
      </c>
      <c r="H28" s="1"/>
      <c r="I28" s="1">
        <v>0.627</v>
      </c>
      <c r="J28" s="1">
        <v>0.62129999999999996</v>
      </c>
      <c r="K28" s="1">
        <v>0.60570000000000002</v>
      </c>
      <c r="L28" s="1"/>
      <c r="M28" s="1">
        <v>0.55879999999999996</v>
      </c>
      <c r="N28" s="1">
        <v>0.54290000000000005</v>
      </c>
      <c r="O28" s="1">
        <v>0.56210000000000004</v>
      </c>
      <c r="P28" s="1"/>
    </row>
    <row r="29" spans="1:16" ht="15.6" x14ac:dyDescent="0.3">
      <c r="A29" s="1">
        <v>4.7899999999999998E-2</v>
      </c>
      <c r="B29" s="1">
        <v>4.9500000000000002E-2</v>
      </c>
      <c r="C29" s="1">
        <v>4.8500000000000001E-2</v>
      </c>
      <c r="D29" s="1"/>
      <c r="E29" s="1">
        <v>7.1999999999999995E-2</v>
      </c>
      <c r="F29" s="1">
        <v>7.1400000000000005E-2</v>
      </c>
      <c r="G29" s="1">
        <v>9.0300000000000005E-2</v>
      </c>
      <c r="H29" s="1"/>
      <c r="I29" s="1">
        <v>0.6542</v>
      </c>
      <c r="J29" s="1">
        <v>0.64670000000000005</v>
      </c>
      <c r="K29" s="1">
        <v>0.62749999999999995</v>
      </c>
      <c r="L29" s="1"/>
      <c r="M29" s="1">
        <v>0.58030000000000004</v>
      </c>
      <c r="N29" s="1">
        <v>0.56779999999999997</v>
      </c>
      <c r="O29" s="1">
        <v>0.58509999999999995</v>
      </c>
      <c r="P29" s="1"/>
    </row>
    <row r="30" spans="1:16" ht="15.6" x14ac:dyDescent="0.3">
      <c r="A30" s="1">
        <v>4.7899999999999998E-2</v>
      </c>
      <c r="B30" s="1">
        <v>4.9700000000000001E-2</v>
      </c>
      <c r="C30" s="1">
        <v>4.8500000000000001E-2</v>
      </c>
      <c r="D30" s="1"/>
      <c r="E30" s="1">
        <v>7.2599999999999998E-2</v>
      </c>
      <c r="F30" s="1">
        <v>7.1499999999999994E-2</v>
      </c>
      <c r="G30" s="1">
        <v>9.0200000000000002E-2</v>
      </c>
      <c r="H30" s="1"/>
      <c r="I30" s="1">
        <v>0.67989999999999995</v>
      </c>
      <c r="J30" s="1">
        <v>0.6734</v>
      </c>
      <c r="K30" s="1">
        <v>0.65249999999999997</v>
      </c>
      <c r="L30" s="1"/>
      <c r="M30" s="1">
        <v>0.6048</v>
      </c>
      <c r="N30" s="1">
        <v>0.5927</v>
      </c>
      <c r="O30" s="1">
        <v>0.60940000000000005</v>
      </c>
      <c r="P30" s="1"/>
    </row>
    <row r="31" spans="1:16" ht="15.6" x14ac:dyDescent="0.3">
      <c r="A31" s="1">
        <v>4.7899999999999998E-2</v>
      </c>
      <c r="B31" s="1">
        <v>4.9399999999999999E-2</v>
      </c>
      <c r="C31" s="1">
        <v>4.8399999999999999E-2</v>
      </c>
      <c r="D31" s="1"/>
      <c r="E31" s="1">
        <v>7.22E-2</v>
      </c>
      <c r="F31" s="1">
        <v>7.1900000000000006E-2</v>
      </c>
      <c r="G31" s="1">
        <v>9.0399999999999994E-2</v>
      </c>
      <c r="H31" s="1"/>
      <c r="I31" s="1">
        <v>0.70720000000000005</v>
      </c>
      <c r="J31" s="1">
        <v>0.6986</v>
      </c>
      <c r="K31" s="1">
        <v>0.67069999999999996</v>
      </c>
      <c r="L31" s="1"/>
      <c r="M31" s="1">
        <v>0.63160000000000005</v>
      </c>
      <c r="N31" s="1">
        <v>0.6159</v>
      </c>
      <c r="O31" s="1">
        <v>0.63480000000000003</v>
      </c>
      <c r="P31" s="1"/>
    </row>
    <row r="32" spans="1:16" ht="15.6" x14ac:dyDescent="0.3">
      <c r="A32" s="1">
        <v>4.8000000000000001E-2</v>
      </c>
      <c r="B32" s="1">
        <v>4.9500000000000002E-2</v>
      </c>
      <c r="C32" s="1">
        <v>4.8500000000000001E-2</v>
      </c>
      <c r="D32" s="1"/>
      <c r="E32" s="1">
        <v>7.2599999999999998E-2</v>
      </c>
      <c r="F32" s="1">
        <v>7.1900000000000006E-2</v>
      </c>
      <c r="G32" s="1">
        <v>8.9899999999999994E-2</v>
      </c>
      <c r="H32" s="1"/>
      <c r="I32" s="1">
        <v>0.73250000000000004</v>
      </c>
      <c r="J32" s="1">
        <v>0.72589999999999999</v>
      </c>
      <c r="K32" s="1">
        <v>0.69530000000000003</v>
      </c>
      <c r="L32" s="1"/>
      <c r="M32" s="1">
        <v>0.65620000000000001</v>
      </c>
      <c r="N32" s="1">
        <v>0.63980000000000004</v>
      </c>
      <c r="O32" s="1">
        <v>0.65820000000000001</v>
      </c>
      <c r="P32" s="1"/>
    </row>
    <row r="33" spans="1:16" ht="15.6" x14ac:dyDescent="0.3">
      <c r="A33" s="1">
        <v>4.7800000000000002E-2</v>
      </c>
      <c r="B33" s="1">
        <v>4.9500000000000002E-2</v>
      </c>
      <c r="C33" s="1">
        <v>4.8599999999999997E-2</v>
      </c>
      <c r="D33" s="1"/>
      <c r="E33" s="1">
        <v>7.2400000000000006E-2</v>
      </c>
      <c r="F33" s="1">
        <v>7.1900000000000006E-2</v>
      </c>
      <c r="G33" s="1">
        <v>9.0499999999999997E-2</v>
      </c>
      <c r="H33" s="1"/>
      <c r="I33" s="1">
        <v>0.75960000000000005</v>
      </c>
      <c r="J33" s="1">
        <v>0.75090000000000001</v>
      </c>
      <c r="K33" s="1">
        <v>0.71819999999999995</v>
      </c>
      <c r="L33" s="1"/>
      <c r="M33" s="1">
        <v>0.68120000000000003</v>
      </c>
      <c r="N33" s="1">
        <v>0.66369999999999996</v>
      </c>
      <c r="O33" s="1">
        <v>0.68079999999999996</v>
      </c>
      <c r="P33" s="1"/>
    </row>
  </sheetData>
  <mergeCells count="4">
    <mergeCell ref="A1:C1"/>
    <mergeCell ref="E1:G1"/>
    <mergeCell ref="I1:K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Protein Activity Analysis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Lia</cp:lastModifiedBy>
  <dcterms:created xsi:type="dcterms:W3CDTF">2019-03-01T14:04:18Z</dcterms:created>
  <dcterms:modified xsi:type="dcterms:W3CDTF">2019-03-06T19:23:14Z</dcterms:modified>
</cp:coreProperties>
</file>