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yaGraceHalawi/Downloads/"/>
    </mc:Choice>
  </mc:AlternateContent>
  <xr:revisionPtr revIDLastSave="0" documentId="8_{C4C5593F-CCCD-0243-974B-6CFBE1CF8594}" xr6:coauthVersionLast="36" xr6:coauthVersionMax="36" xr10:uidLastSave="{00000000-0000-0000-0000-000000000000}"/>
  <bookViews>
    <workbookView xWindow="0" yWindow="460" windowWidth="25600" windowHeight="14120" tabRatio="500" xr2:uid="{00000000-000D-0000-FFFF-FFFF00000000}"/>
  </bookViews>
  <sheets>
    <sheet name="Sheet1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1" l="1"/>
  <c r="B20" i="1" s="1"/>
  <c r="D27" i="1"/>
  <c r="C20" i="1" l="1"/>
  <c r="F21" i="1"/>
  <c r="C23" i="1"/>
  <c r="H23" i="1"/>
  <c r="F24" i="1"/>
  <c r="C26" i="1"/>
  <c r="H26" i="1"/>
  <c r="F27" i="1"/>
  <c r="D20" i="1"/>
  <c r="B21" i="1"/>
  <c r="G21" i="1"/>
  <c r="D23" i="1"/>
  <c r="B24" i="1"/>
  <c r="G24" i="1"/>
  <c r="D26" i="1"/>
  <c r="D33" i="1" s="1"/>
  <c r="B27" i="1"/>
  <c r="G27" i="1"/>
  <c r="H20" i="1"/>
  <c r="F20" i="1"/>
  <c r="H21" i="1"/>
  <c r="F23" i="1"/>
  <c r="H24" i="1"/>
  <c r="C27" i="1"/>
  <c r="C33" i="1" s="1"/>
  <c r="H27" i="1"/>
  <c r="C21" i="1"/>
  <c r="C31" i="1" s="1"/>
  <c r="C24" i="1"/>
  <c r="F26" i="1"/>
  <c r="G20" i="1"/>
  <c r="D21" i="1"/>
  <c r="D31" i="1" s="1"/>
  <c r="B23" i="1"/>
  <c r="G23" i="1"/>
  <c r="D24" i="1"/>
  <c r="D32" i="1" s="1"/>
  <c r="B26" i="1"/>
  <c r="G26" i="1"/>
  <c r="G31" i="1" l="1"/>
  <c r="G32" i="1"/>
  <c r="C32" i="1"/>
  <c r="H32" i="1"/>
  <c r="F31" i="1"/>
  <c r="I31" i="1" s="1"/>
  <c r="G33" i="1"/>
  <c r="B32" i="1"/>
  <c r="E32" i="1" s="1"/>
  <c r="F32" i="1"/>
  <c r="I32" i="1" s="1"/>
  <c r="H33" i="1"/>
  <c r="H31" i="1"/>
  <c r="B33" i="1"/>
  <c r="E33" i="1" s="1"/>
  <c r="F33" i="1"/>
  <c r="B31" i="1"/>
  <c r="E31" i="1" s="1"/>
  <c r="I33" i="1" l="1"/>
</calcChain>
</file>

<file path=xl/sharedStrings.xml><?xml version="1.0" encoding="utf-8"?>
<sst xmlns="http://schemas.openxmlformats.org/spreadsheetml/2006/main" count="51" uniqueCount="20">
  <si>
    <t>Sp 19 Template for Cell Viability Assay results</t>
  </si>
  <si>
    <t>Conditions:</t>
  </si>
  <si>
    <t>replicate #1</t>
  </si>
  <si>
    <t>replicate #2</t>
  </si>
  <si>
    <t>replicate #3</t>
  </si>
  <si>
    <t>DLD-1:</t>
  </si>
  <si>
    <t>BRCA2-/-:</t>
  </si>
  <si>
    <t>experimental #2 =100uM etoposide, harvest after 96 hours</t>
  </si>
  <si>
    <t>Control , no treatment harvested at 96 hours</t>
  </si>
  <si>
    <t xml:space="preserve"> Control, no treatment harvested at 72 hours</t>
  </si>
  <si>
    <t>experimental #1 = 100uM etoposide, harvest after 72 hours</t>
  </si>
  <si>
    <t>positive control = 100uM etoposide treatment, harvested at 48 hours</t>
  </si>
  <si>
    <t>negative control = no treatment harvested at 48 hours</t>
  </si>
  <si>
    <t>No cell control (media+CTG)</t>
  </si>
  <si>
    <t>Average</t>
  </si>
  <si>
    <t xml:space="preserve">ANALYSIS  (-) Background </t>
  </si>
  <si>
    <t>CELL VIABILITY (% OF CONTROL)</t>
  </si>
  <si>
    <t>48 hours</t>
  </si>
  <si>
    <t>72 hours</t>
  </si>
  <si>
    <t>96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</si>
</sst>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48 hours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DLD1</c:v>
              </c:pt>
              <c:pt idx="1">
                <c:v> BRCA2-/-</c:v>
              </c:pt>
            </c:strLit>
          </c:cat>
          <c:val>
            <c:numRef>
              <c:f>(Sheet1!$E$31,Sheet1!$I$31)</c:f>
              <c:numCache>
                <c:formatCode>General</c:formatCode>
                <c:ptCount val="2"/>
                <c:pt idx="0">
                  <c:v>28.335625791076179</c:v>
                </c:pt>
                <c:pt idx="1">
                  <c:v>50.127966864740678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25-3142-8426-3794D11F92EB}"/>
            </c:ext>
          </c:extLst>
        </c:ser>
        <c:ser>
          <c:idx val="1"/>
          <c:order val="1"/>
          <c:tx>
            <c:v>72 hours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DLD1</c:v>
              </c:pt>
              <c:pt idx="1">
                <c:v> BRCA2-/-</c:v>
              </c:pt>
            </c:strLit>
          </c:cat>
          <c:val>
            <c:numRef>
              <c:f>(Sheet1!$E$32,Sheet1!$I$32)</c:f>
              <c:numCache>
                <c:formatCode>General</c:formatCode>
                <c:ptCount val="2"/>
                <c:pt idx="0">
                  <c:v>5.0248117286434386</c:v>
                </c:pt>
                <c:pt idx="1">
                  <c:v>12.045855446546208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25-3142-8426-3794D11F92EB}"/>
            </c:ext>
          </c:extLst>
        </c:ser>
        <c:ser>
          <c:idx val="2"/>
          <c:order val="2"/>
          <c:tx>
            <c:v>96 hours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DLD1</c:v>
              </c:pt>
              <c:pt idx="1">
                <c:v> BRCA2-/-</c:v>
              </c:pt>
            </c:strLit>
          </c:cat>
          <c:val>
            <c:numRef>
              <c:f>(Sheet1!$E$33,Sheet1!$I$33)</c:f>
              <c:numCache>
                <c:formatCode>General</c:formatCode>
                <c:ptCount val="2"/>
                <c:pt idx="0">
                  <c:v>3.4501702108828813</c:v>
                </c:pt>
                <c:pt idx="1">
                  <c:v>3.832680444796106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25-3142-8426-3794D11F9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5154847"/>
        <c:axId val="205156575"/>
      </c:barChart>
      <c:catAx>
        <c:axId val="205154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5156575"/>
        <c:crosses val="autoZero"/>
        <c:auto val="1"/>
        <c:lblAlgn val="ctr"/>
        <c:lblOffset val="100"/>
        <c:noMultiLvlLbl val="0"/>
      </c:catAx>
      <c:valAx>
        <c:axId val="20515657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of control that survived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51548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DLD1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Sheet1!$J$3:$L$3</c:f>
              <c:strCache>
                <c:ptCount val="3"/>
                <c:pt idx="0">
                  <c:v>48 hours</c:v>
                </c:pt>
                <c:pt idx="1">
                  <c:v>72 hours</c:v>
                </c:pt>
                <c:pt idx="2">
                  <c:v>96 hours</c:v>
                </c:pt>
              </c:strCache>
            </c:strRef>
          </c:cat>
          <c:val>
            <c:numRef>
              <c:f>Sheet1!$E$31:$E$33</c:f>
              <c:numCache>
                <c:formatCode>General</c:formatCode>
                <c:ptCount val="3"/>
                <c:pt idx="0">
                  <c:v>28.335625791076179</c:v>
                </c:pt>
                <c:pt idx="1">
                  <c:v>5.0248117286434386</c:v>
                </c:pt>
                <c:pt idx="2">
                  <c:v>3.4501702108828813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D9-7345-B00F-72D3471AFA9B}"/>
            </c:ext>
          </c:extLst>
        </c:ser>
        <c:ser>
          <c:idx val="1"/>
          <c:order val="1"/>
          <c:tx>
            <c:v>BRCA2-/-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Sheet1!$J$3:$L$3</c:f>
              <c:strCache>
                <c:ptCount val="3"/>
                <c:pt idx="0">
                  <c:v>48 hours</c:v>
                </c:pt>
                <c:pt idx="1">
                  <c:v>72 hours</c:v>
                </c:pt>
                <c:pt idx="2">
                  <c:v>96 hours</c:v>
                </c:pt>
              </c:strCache>
            </c:strRef>
          </c:cat>
          <c:val>
            <c:numRef>
              <c:f>Sheet1!$I$31:$I$33</c:f>
              <c:numCache>
                <c:formatCode>General</c:formatCode>
                <c:ptCount val="3"/>
                <c:pt idx="0">
                  <c:v>50.127966864740678</c:v>
                </c:pt>
                <c:pt idx="1">
                  <c:v>12.045855446546208</c:v>
                </c:pt>
                <c:pt idx="2">
                  <c:v>3.832680444796106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D9-7345-B00F-72D3471AF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5154847"/>
        <c:axId val="205156575"/>
      </c:barChart>
      <c:catAx>
        <c:axId val="205154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5156575"/>
        <c:crosses val="autoZero"/>
        <c:auto val="1"/>
        <c:lblAlgn val="ctr"/>
        <c:lblOffset val="100"/>
        <c:noMultiLvlLbl val="0"/>
      </c:catAx>
      <c:valAx>
        <c:axId val="20515657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of control that survived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51548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1647575</xdr:colOff>
      <xdr:row>36</xdr:row>
      <xdr:rowOff>53940</xdr:rowOff>
    </xdr:from>
    <xdr:to>
      <xdr:col>2</xdr:col>
      <xdr:colOff>726211</xdr:colOff>
      <xdr:row>49</xdr:row>
      <xdr:rowOff>155540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46BA08-5575-E14B-9448-0AF93C7E81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897934</xdr:colOff>
      <xdr:row>36</xdr:row>
      <xdr:rowOff>37488</xdr:rowOff>
    </xdr:from>
    <xdr:to>
      <xdr:col>7</xdr:col>
      <xdr:colOff>433770</xdr:colOff>
      <xdr:row>49</xdr:row>
      <xdr:rowOff>139087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836A099-D42E-6248-B45A-50847306B0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zoomScale="60" zoomScaleNormal="75" workbookViewId="0">
      <selection activeCell="I50" sqref="I50"/>
    </sheetView>
  </sheetViews>
  <sheetFormatPr baseColWidth="10" defaultRowHeight="16" x14ac:dyDescent="0.2"/>
  <cols>
    <col min="1" max="1" width="58.83203125" bestFit="1" customWidth="1"/>
    <col min="2" max="8" width="13.1640625" customWidth="1"/>
  </cols>
  <sheetData>
    <row r="1" spans="1:12" x14ac:dyDescent="0.2">
      <c r="A1" s="1" t="s">
        <v>0</v>
      </c>
    </row>
    <row r="3" spans="1:12" x14ac:dyDescent="0.2">
      <c r="J3" t="s">
        <v>17</v>
      </c>
      <c r="K3" t="s">
        <v>18</v>
      </c>
      <c r="L3" t="s">
        <v>19</v>
      </c>
    </row>
    <row r="4" spans="1:12" x14ac:dyDescent="0.2">
      <c r="B4" s="1" t="s">
        <v>5</v>
      </c>
      <c r="F4" s="1" t="s">
        <v>6</v>
      </c>
    </row>
    <row r="5" spans="1:12" x14ac:dyDescent="0.2">
      <c r="A5" s="1" t="s">
        <v>1</v>
      </c>
      <c r="B5" t="s">
        <v>2</v>
      </c>
      <c r="C5" t="s">
        <v>3</v>
      </c>
      <c r="D5" t="s">
        <v>4</v>
      </c>
      <c r="F5" t="s">
        <v>2</v>
      </c>
      <c r="G5" t="s">
        <v>3</v>
      </c>
      <c r="H5" t="s">
        <v>4</v>
      </c>
    </row>
    <row r="6" spans="1:12" x14ac:dyDescent="0.2">
      <c r="A6" t="s">
        <v>12</v>
      </c>
      <c r="B6">
        <v>8877.2919999999995</v>
      </c>
      <c r="C6">
        <v>6172.9139999999998</v>
      </c>
      <c r="D6">
        <v>5586.9530000000004</v>
      </c>
      <c r="F6">
        <v>1048.5</v>
      </c>
      <c r="G6">
        <v>4151.9960000000001</v>
      </c>
      <c r="H6">
        <v>4783.5910000000003</v>
      </c>
    </row>
    <row r="7" spans="1:12" x14ac:dyDescent="0.2">
      <c r="A7" t="s">
        <v>11</v>
      </c>
      <c r="B7">
        <v>2044.817</v>
      </c>
      <c r="C7">
        <v>2201.9749999999999</v>
      </c>
      <c r="D7">
        <v>2046.434</v>
      </c>
      <c r="F7">
        <v>985.23299999999995</v>
      </c>
      <c r="G7">
        <v>1277.963</v>
      </c>
      <c r="H7">
        <v>1845.768</v>
      </c>
    </row>
    <row r="9" spans="1:12" x14ac:dyDescent="0.2">
      <c r="A9" t="s">
        <v>9</v>
      </c>
      <c r="B9">
        <v>32005.298999999999</v>
      </c>
      <c r="C9">
        <v>25894.184000000001</v>
      </c>
      <c r="D9">
        <v>30601.186000000002</v>
      </c>
      <c r="F9">
        <v>22773.675999999999</v>
      </c>
      <c r="G9">
        <v>21974.025000000001</v>
      </c>
      <c r="H9">
        <v>22640.219000000001</v>
      </c>
    </row>
    <row r="10" spans="1:12" x14ac:dyDescent="0.2">
      <c r="A10" t="s">
        <v>10</v>
      </c>
      <c r="B10">
        <v>1720.2260000000001</v>
      </c>
      <c r="C10">
        <v>1743.671</v>
      </c>
      <c r="D10">
        <v>1868.123</v>
      </c>
      <c r="F10">
        <v>2785.5</v>
      </c>
      <c r="G10">
        <v>3123.6590000000001</v>
      </c>
      <c r="H10">
        <v>3051.723</v>
      </c>
    </row>
    <row r="12" spans="1:12" x14ac:dyDescent="0.2">
      <c r="A12" t="s">
        <v>8</v>
      </c>
      <c r="B12">
        <v>45861.684000000001</v>
      </c>
      <c r="C12">
        <v>34675.18</v>
      </c>
      <c r="D12">
        <v>44127.078000000001</v>
      </c>
      <c r="F12">
        <v>20049.5</v>
      </c>
      <c r="G12">
        <v>18337.373</v>
      </c>
      <c r="H12">
        <v>23150.423999999999</v>
      </c>
    </row>
    <row r="13" spans="1:12" x14ac:dyDescent="0.2">
      <c r="A13" t="s">
        <v>7</v>
      </c>
      <c r="B13">
        <v>1864.6120000000001</v>
      </c>
      <c r="C13">
        <v>1542.1790000000001</v>
      </c>
      <c r="D13">
        <v>1817.683</v>
      </c>
      <c r="F13">
        <v>1377.3440000000001</v>
      </c>
      <c r="G13">
        <v>991.04100000000005</v>
      </c>
      <c r="H13">
        <v>879.26499999999999</v>
      </c>
    </row>
    <row r="15" spans="1:12" x14ac:dyDescent="0.2">
      <c r="A15" s="2" t="s">
        <v>13</v>
      </c>
      <c r="B15" s="2">
        <v>315.92200000000003</v>
      </c>
      <c r="C15" s="2">
        <v>327.16500000000002</v>
      </c>
      <c r="D15" s="2">
        <v>324.24299999999999</v>
      </c>
      <c r="E15" s="3" t="s">
        <v>14</v>
      </c>
      <c r="F15" s="1">
        <f>AVERAGE(B15:D15)</f>
        <v>322.44333333333333</v>
      </c>
    </row>
    <row r="17" spans="1:9" x14ac:dyDescent="0.2">
      <c r="A17" s="1" t="s">
        <v>15</v>
      </c>
    </row>
    <row r="18" spans="1:9" x14ac:dyDescent="0.2">
      <c r="B18" s="1" t="s">
        <v>5</v>
      </c>
      <c r="F18" s="1" t="s">
        <v>6</v>
      </c>
    </row>
    <row r="19" spans="1:9" x14ac:dyDescent="0.2">
      <c r="A19" s="1" t="s">
        <v>1</v>
      </c>
      <c r="B19" t="s">
        <v>2</v>
      </c>
      <c r="C19" t="s">
        <v>3</v>
      </c>
      <c r="D19" t="s">
        <v>4</v>
      </c>
      <c r="F19" t="s">
        <v>2</v>
      </c>
      <c r="G19" t="s">
        <v>3</v>
      </c>
      <c r="H19" t="s">
        <v>4</v>
      </c>
    </row>
    <row r="20" spans="1:9" x14ac:dyDescent="0.2">
      <c r="A20" t="s">
        <v>12</v>
      </c>
      <c r="B20">
        <f>B6-F15</f>
        <v>8554.8486666666668</v>
      </c>
      <c r="C20">
        <f>C6-F15</f>
        <v>5850.4706666666661</v>
      </c>
      <c r="D20">
        <f>D6-F15</f>
        <v>5264.5096666666668</v>
      </c>
      <c r="F20">
        <f>F6-F15</f>
        <v>726.05666666666662</v>
      </c>
      <c r="G20">
        <f>G6-F15</f>
        <v>3829.5526666666669</v>
      </c>
      <c r="H20">
        <f>H6-F15</f>
        <v>4461.1476666666667</v>
      </c>
    </row>
    <row r="21" spans="1:9" x14ac:dyDescent="0.2">
      <c r="A21" t="s">
        <v>11</v>
      </c>
      <c r="B21">
        <f>B7-F15</f>
        <v>1722.3736666666666</v>
      </c>
      <c r="C21">
        <f>C7-F15</f>
        <v>1879.5316666666665</v>
      </c>
      <c r="D21">
        <f>D7-F15</f>
        <v>1723.9906666666666</v>
      </c>
      <c r="F21">
        <f>F7-F15</f>
        <v>662.78966666666656</v>
      </c>
      <c r="G21">
        <f>G7-F15</f>
        <v>955.51966666666658</v>
      </c>
      <c r="H21">
        <f>H7-F15</f>
        <v>1523.3246666666666</v>
      </c>
    </row>
    <row r="23" spans="1:9" x14ac:dyDescent="0.2">
      <c r="A23" t="s">
        <v>9</v>
      </c>
      <c r="B23">
        <f>B9-F15</f>
        <v>31682.855666666666</v>
      </c>
      <c r="C23">
        <f>C9-F15</f>
        <v>25571.740666666668</v>
      </c>
      <c r="D23">
        <f>D9-F15</f>
        <v>30278.742666666669</v>
      </c>
      <c r="F23">
        <f>F9-F15</f>
        <v>22451.232666666667</v>
      </c>
      <c r="G23">
        <f>G9-F15</f>
        <v>21651.581666666669</v>
      </c>
      <c r="H23">
        <f>H9-F15</f>
        <v>22317.775666666668</v>
      </c>
    </row>
    <row r="24" spans="1:9" x14ac:dyDescent="0.2">
      <c r="A24" t="s">
        <v>10</v>
      </c>
      <c r="B24">
        <f>B10-F15</f>
        <v>1397.7826666666667</v>
      </c>
      <c r="C24">
        <f>C10-F15</f>
        <v>1421.2276666666667</v>
      </c>
      <c r="D24">
        <f>D10-F15</f>
        <v>1545.6796666666667</v>
      </c>
      <c r="F24">
        <f>F10-F15</f>
        <v>2463.0566666666668</v>
      </c>
      <c r="G24">
        <f>G10-F15</f>
        <v>2801.2156666666669</v>
      </c>
      <c r="H24">
        <f>H10-F15</f>
        <v>2729.2796666666668</v>
      </c>
    </row>
    <row r="26" spans="1:9" x14ac:dyDescent="0.2">
      <c r="A26" t="s">
        <v>8</v>
      </c>
      <c r="B26">
        <f>B12-F15</f>
        <v>45539.240666666665</v>
      </c>
      <c r="C26">
        <f>C12-F15</f>
        <v>34352.736666666664</v>
      </c>
      <c r="D26">
        <f>D12-F15</f>
        <v>43804.634666666665</v>
      </c>
      <c r="F26">
        <f>F12-F15</f>
        <v>19727.056666666667</v>
      </c>
      <c r="G26">
        <f>G12-F15</f>
        <v>18014.929666666667</v>
      </c>
      <c r="H26">
        <f>H12-F15</f>
        <v>22827.980666666666</v>
      </c>
    </row>
    <row r="27" spans="1:9" x14ac:dyDescent="0.2">
      <c r="A27" t="s">
        <v>7</v>
      </c>
      <c r="B27">
        <f>B13-F15</f>
        <v>1542.1686666666667</v>
      </c>
      <c r="C27">
        <f>C13-F15</f>
        <v>1219.7356666666667</v>
      </c>
      <c r="D27">
        <f>D13-F15</f>
        <v>1495.2396666666666</v>
      </c>
      <c r="F27">
        <f>F13-F15</f>
        <v>1054.9006666666667</v>
      </c>
      <c r="G27">
        <f>G13-F15</f>
        <v>668.59766666666678</v>
      </c>
      <c r="H27">
        <f>H13-F15</f>
        <v>556.82166666666672</v>
      </c>
    </row>
    <row r="29" spans="1:9" x14ac:dyDescent="0.2">
      <c r="A29" s="1" t="s">
        <v>16</v>
      </c>
      <c r="B29" s="1" t="s">
        <v>5</v>
      </c>
      <c r="F29" s="1" t="s">
        <v>6</v>
      </c>
    </row>
    <row r="30" spans="1:9" x14ac:dyDescent="0.2">
      <c r="B30" t="s">
        <v>2</v>
      </c>
      <c r="C30" t="s">
        <v>3</v>
      </c>
      <c r="D30" t="s">
        <v>4</v>
      </c>
      <c r="E30" s="1" t="s">
        <v>14</v>
      </c>
      <c r="F30" t="s">
        <v>2</v>
      </c>
      <c r="G30" t="s">
        <v>3</v>
      </c>
      <c r="H30" t="s">
        <v>4</v>
      </c>
      <c r="I30" s="1" t="s">
        <v>14</v>
      </c>
    </row>
    <row r="31" spans="1:9" x14ac:dyDescent="0.2">
      <c r="A31" t="s">
        <v>11</v>
      </c>
      <c r="B31">
        <f>B21/B20*100</f>
        <v>20.133303741277945</v>
      </c>
      <c r="C31">
        <f>C21/C20*100</f>
        <v>32.126161701406133</v>
      </c>
      <c r="D31">
        <f>D21/D20*100</f>
        <v>32.747411930544459</v>
      </c>
      <c r="E31">
        <f>AVERAGE(B31:D31)</f>
        <v>28.335625791076179</v>
      </c>
      <c r="F31">
        <f>F21/F20*100</f>
        <v>91.286217329225906</v>
      </c>
      <c r="G31">
        <f t="shared" ref="G31:H31" si="0">G21/G20*100</f>
        <v>24.951208400493773</v>
      </c>
      <c r="H31">
        <f t="shared" si="0"/>
        <v>34.146474864502352</v>
      </c>
      <c r="I31">
        <f>AVERAGE(F31:H31)</f>
        <v>50.127966864740678</v>
      </c>
    </row>
    <row r="32" spans="1:9" x14ac:dyDescent="0.2">
      <c r="A32" t="s">
        <v>10</v>
      </c>
      <c r="B32">
        <f>B24/B23*100</f>
        <v>4.4117950773524024</v>
      </c>
      <c r="C32">
        <f t="shared" ref="C32:D32" si="1">C24/C23*100</f>
        <v>5.5578057246578778</v>
      </c>
      <c r="D32">
        <f t="shared" si="1"/>
        <v>5.1048343839200365</v>
      </c>
      <c r="E32">
        <f t="shared" ref="E32:E33" si="2">AVERAGE(B32:D32)</f>
        <v>5.0248117286434386</v>
      </c>
      <c r="F32">
        <f>F24/F23*100</f>
        <v>10.970696813113365</v>
      </c>
      <c r="G32">
        <f t="shared" ref="G32:H32" si="3">G24/G23*100</f>
        <v>12.937695313868138</v>
      </c>
      <c r="H32">
        <f t="shared" si="3"/>
        <v>12.229174212657124</v>
      </c>
      <c r="I32">
        <f t="shared" ref="I32:I33" si="4">AVERAGE(F32:H32)</f>
        <v>12.045855446546208</v>
      </c>
    </row>
    <row r="33" spans="1:9" x14ac:dyDescent="0.2">
      <c r="A33" t="s">
        <v>7</v>
      </c>
      <c r="B33">
        <f>B27/B26*100</f>
        <v>3.3864610917754874</v>
      </c>
      <c r="C33">
        <f t="shared" ref="C33:D33" si="5">C27/C26*100</f>
        <v>3.5506215370905441</v>
      </c>
      <c r="D33">
        <f t="shared" si="5"/>
        <v>3.4134280037826135</v>
      </c>
      <c r="E33">
        <f t="shared" si="2"/>
        <v>3.4501702108828813</v>
      </c>
      <c r="F33">
        <f>F27/F26*100</f>
        <v>5.3474813019073464</v>
      </c>
      <c r="G33">
        <f t="shared" ref="G33:H33" si="6">G27/G26*100</f>
        <v>3.7113531889263189</v>
      </c>
      <c r="H33">
        <f t="shared" si="6"/>
        <v>2.4392068435546541</v>
      </c>
      <c r="I33">
        <f t="shared" si="4"/>
        <v>3.832680444796106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 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Noreen Lyell</dc:creator>
  <cp:lastModifiedBy>Anonymous</cp:lastModifiedBy>
  <dcterms:created xsi:type="dcterms:W3CDTF">2019-04-08T15:52:30Z</dcterms:created>
  <dcterms:modified xsi:type="dcterms:W3CDTF">2019-04-16T01:26:41Z</dcterms:modified>
</cp:coreProperties>
</file>