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date1904="1" showInkAnnotation="0" autoCompressPictures="0"/>
  <bookViews>
    <workbookView xWindow="120" yWindow="120" windowWidth="26280" windowHeight="16820" tabRatio="500" activeTab="2"/>
  </bookViews>
  <sheets>
    <sheet name="mean" sheetId="1" r:id="rId1"/>
    <sheet name="median" sheetId="2" r:id="rId2"/>
    <sheet name="for statistics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82" i="3" l="1"/>
  <c r="AF82" i="3"/>
  <c r="AE82" i="3"/>
  <c r="AG82" i="3"/>
  <c r="AI81" i="3"/>
  <c r="AF81" i="3"/>
  <c r="AE81" i="3"/>
  <c r="AG81" i="3"/>
  <c r="AF80" i="3"/>
  <c r="AE80" i="3"/>
  <c r="AG80" i="3"/>
  <c r="AF74" i="3"/>
  <c r="AE74" i="3"/>
  <c r="AG74" i="3"/>
  <c r="AH80" i="3"/>
  <c r="AI80" i="3"/>
  <c r="AF79" i="3"/>
  <c r="AE79" i="3"/>
  <c r="AG79" i="3"/>
  <c r="AF73" i="3"/>
  <c r="AE73" i="3"/>
  <c r="AG73" i="3"/>
  <c r="AH79" i="3"/>
  <c r="AI79" i="3"/>
  <c r="AF78" i="3"/>
  <c r="AE78" i="3"/>
  <c r="AG78" i="3"/>
  <c r="AF72" i="3"/>
  <c r="AE72" i="3"/>
  <c r="AG72" i="3"/>
  <c r="AH78" i="3"/>
  <c r="AI78" i="3"/>
  <c r="AF77" i="3"/>
  <c r="AE77" i="3"/>
  <c r="AG77" i="3"/>
  <c r="AF71" i="3"/>
  <c r="AE71" i="3"/>
  <c r="AG71" i="3"/>
  <c r="AH77" i="3"/>
  <c r="AI77" i="3"/>
  <c r="AF76" i="3"/>
  <c r="AE76" i="3"/>
  <c r="AG76" i="3"/>
  <c r="AF75" i="3"/>
  <c r="AE75" i="3"/>
  <c r="AG75" i="3"/>
  <c r="AF70" i="3"/>
  <c r="AE70" i="3"/>
  <c r="AG70" i="3"/>
  <c r="AF64" i="3"/>
  <c r="AE64" i="3"/>
  <c r="AG64" i="3"/>
  <c r="AH70" i="3"/>
  <c r="AI70" i="3"/>
  <c r="AF69" i="3"/>
  <c r="AE69" i="3"/>
  <c r="AG69" i="3"/>
  <c r="AF63" i="3"/>
  <c r="AE63" i="3"/>
  <c r="AG63" i="3"/>
  <c r="AH69" i="3"/>
  <c r="AI69" i="3"/>
  <c r="AF68" i="3"/>
  <c r="AE68" i="3"/>
  <c r="AG68" i="3"/>
  <c r="AF62" i="3"/>
  <c r="AE62" i="3"/>
  <c r="AG62" i="3"/>
  <c r="AH68" i="3"/>
  <c r="AI68" i="3"/>
  <c r="AF67" i="3"/>
  <c r="AE67" i="3"/>
  <c r="AG67" i="3"/>
  <c r="AF61" i="3"/>
  <c r="AE61" i="3"/>
  <c r="AG61" i="3"/>
  <c r="AH67" i="3"/>
  <c r="AI67" i="3"/>
  <c r="AF66" i="3"/>
  <c r="AE66" i="3"/>
  <c r="AG66" i="3"/>
  <c r="AF60" i="3"/>
  <c r="AE60" i="3"/>
  <c r="AG60" i="3"/>
  <c r="AH66" i="3"/>
  <c r="AI66" i="3"/>
  <c r="AF65" i="3"/>
  <c r="AE65" i="3"/>
  <c r="AG65" i="3"/>
  <c r="AF59" i="3"/>
  <c r="AE59" i="3"/>
  <c r="AG59" i="3"/>
  <c r="AH65" i="3"/>
  <c r="AI65" i="3"/>
  <c r="AI58" i="3"/>
  <c r="AF58" i="3"/>
  <c r="AE58" i="3"/>
  <c r="AG58" i="3"/>
  <c r="AI57" i="3"/>
  <c r="AF57" i="3"/>
  <c r="AE57" i="3"/>
  <c r="AG57" i="3"/>
  <c r="AF56" i="3"/>
  <c r="AE56" i="3"/>
  <c r="AG56" i="3"/>
  <c r="AF50" i="3"/>
  <c r="AE50" i="3"/>
  <c r="AG50" i="3"/>
  <c r="AH56" i="3"/>
  <c r="AI56" i="3"/>
  <c r="AF55" i="3"/>
  <c r="AE55" i="3"/>
  <c r="AG55" i="3"/>
  <c r="AF49" i="3"/>
  <c r="AE49" i="3"/>
  <c r="AG49" i="3"/>
  <c r="AH55" i="3"/>
  <c r="AI55" i="3"/>
  <c r="AF54" i="3"/>
  <c r="AE54" i="3"/>
  <c r="AG54" i="3"/>
  <c r="AF48" i="3"/>
  <c r="AE48" i="3"/>
  <c r="AG48" i="3"/>
  <c r="AH54" i="3"/>
  <c r="AI54" i="3"/>
  <c r="AF53" i="3"/>
  <c r="AE53" i="3"/>
  <c r="AG53" i="3"/>
  <c r="AF47" i="3"/>
  <c r="AE47" i="3"/>
  <c r="AG47" i="3"/>
  <c r="AH53" i="3"/>
  <c r="AI53" i="3"/>
  <c r="AF52" i="3"/>
  <c r="AE52" i="3"/>
  <c r="AG52" i="3"/>
  <c r="AF51" i="3"/>
  <c r="AE51" i="3"/>
  <c r="AG51" i="3"/>
  <c r="AF46" i="3"/>
  <c r="AE46" i="3"/>
  <c r="AG46" i="3"/>
  <c r="AF40" i="3"/>
  <c r="AE40" i="3"/>
  <c r="AG40" i="3"/>
  <c r="AH46" i="3"/>
  <c r="AI46" i="3"/>
  <c r="AF45" i="3"/>
  <c r="AE45" i="3"/>
  <c r="AG45" i="3"/>
  <c r="AF39" i="3"/>
  <c r="AE39" i="3"/>
  <c r="AG39" i="3"/>
  <c r="AH45" i="3"/>
  <c r="AI45" i="3"/>
  <c r="AF44" i="3"/>
  <c r="AE44" i="3"/>
  <c r="AG44" i="3"/>
  <c r="AF38" i="3"/>
  <c r="AE38" i="3"/>
  <c r="AG38" i="3"/>
  <c r="AH44" i="3"/>
  <c r="AI44" i="3"/>
  <c r="AF43" i="3"/>
  <c r="AE43" i="3"/>
  <c r="AG43" i="3"/>
  <c r="AF37" i="3"/>
  <c r="AE37" i="3"/>
  <c r="AG37" i="3"/>
  <c r="AH43" i="3"/>
  <c r="AI43" i="3"/>
  <c r="AF42" i="3"/>
  <c r="AE42" i="3"/>
  <c r="AG42" i="3"/>
  <c r="AF36" i="3"/>
  <c r="AE36" i="3"/>
  <c r="AG36" i="3"/>
  <c r="AH42" i="3"/>
  <c r="AI42" i="3"/>
  <c r="AF41" i="3"/>
  <c r="AE41" i="3"/>
  <c r="AG41" i="3"/>
  <c r="AF35" i="3"/>
  <c r="AE35" i="3"/>
  <c r="AG35" i="3"/>
  <c r="AH41" i="3"/>
  <c r="AI41" i="3"/>
  <c r="AF34" i="3"/>
  <c r="AE34" i="3"/>
  <c r="AG34" i="3"/>
  <c r="AF28" i="3"/>
  <c r="AE28" i="3"/>
  <c r="AG28" i="3"/>
  <c r="AH34" i="3"/>
  <c r="AI34" i="3"/>
  <c r="AF33" i="3"/>
  <c r="AE33" i="3"/>
  <c r="AG33" i="3"/>
  <c r="AF27" i="3"/>
  <c r="AE27" i="3"/>
  <c r="AG27" i="3"/>
  <c r="AH33" i="3"/>
  <c r="AI33" i="3"/>
  <c r="AF32" i="3"/>
  <c r="AE32" i="3"/>
  <c r="AG32" i="3"/>
  <c r="AF26" i="3"/>
  <c r="AE26" i="3"/>
  <c r="AG26" i="3"/>
  <c r="AH32" i="3"/>
  <c r="AI32" i="3"/>
  <c r="AF31" i="3"/>
  <c r="AE31" i="3"/>
  <c r="AG31" i="3"/>
  <c r="AF25" i="3"/>
  <c r="AE25" i="3"/>
  <c r="AG25" i="3"/>
  <c r="AH31" i="3"/>
  <c r="AI31" i="3"/>
  <c r="AF30" i="3"/>
  <c r="AE30" i="3"/>
  <c r="AG30" i="3"/>
  <c r="AF24" i="3"/>
  <c r="AE24" i="3"/>
  <c r="AG24" i="3"/>
  <c r="AH30" i="3"/>
  <c r="AI30" i="3"/>
  <c r="AF29" i="3"/>
  <c r="AE29" i="3"/>
  <c r="AG29" i="3"/>
  <c r="AF23" i="3"/>
  <c r="AE23" i="3"/>
  <c r="AG23" i="3"/>
  <c r="AH29" i="3"/>
  <c r="AI29" i="3"/>
  <c r="AI22" i="3"/>
  <c r="AF22" i="3"/>
  <c r="AE22" i="3"/>
  <c r="AG22" i="3"/>
  <c r="AF21" i="3"/>
  <c r="AE21" i="3"/>
  <c r="AG21" i="3"/>
  <c r="AF15" i="3"/>
  <c r="AE15" i="3"/>
  <c r="AG15" i="3"/>
  <c r="AH21" i="3"/>
  <c r="AI21" i="3"/>
  <c r="AF20" i="3"/>
  <c r="AE20" i="3"/>
  <c r="AG20" i="3"/>
  <c r="AF14" i="3"/>
  <c r="AE14" i="3"/>
  <c r="AG14" i="3"/>
  <c r="AH20" i="3"/>
  <c r="AI20" i="3"/>
  <c r="AF19" i="3"/>
  <c r="AE19" i="3"/>
  <c r="AG19" i="3"/>
  <c r="AF13" i="3"/>
  <c r="AE13" i="3"/>
  <c r="AG13" i="3"/>
  <c r="AH19" i="3"/>
  <c r="AI19" i="3"/>
  <c r="AF18" i="3"/>
  <c r="AE18" i="3"/>
  <c r="AG18" i="3"/>
  <c r="AF12" i="3"/>
  <c r="AE12" i="3"/>
  <c r="AG12" i="3"/>
  <c r="AH18" i="3"/>
  <c r="AI18" i="3"/>
  <c r="AF17" i="3"/>
  <c r="AE17" i="3"/>
  <c r="AG17" i="3"/>
  <c r="AF11" i="3"/>
  <c r="AE11" i="3"/>
  <c r="AG11" i="3"/>
  <c r="AH17" i="3"/>
  <c r="AI17" i="3"/>
  <c r="AF16" i="3"/>
  <c r="AE16" i="3"/>
  <c r="AG16" i="3"/>
  <c r="AF10" i="3"/>
  <c r="AE10" i="3"/>
  <c r="AG10" i="3"/>
  <c r="AF9" i="3"/>
  <c r="AE9" i="3"/>
  <c r="AG9" i="3"/>
  <c r="AF8" i="3"/>
  <c r="AE8" i="3"/>
  <c r="AG8" i="3"/>
  <c r="AF7" i="3"/>
  <c r="AE7" i="3"/>
  <c r="AG7" i="3"/>
  <c r="AF6" i="3"/>
  <c r="AE6" i="3"/>
  <c r="AG6" i="3"/>
  <c r="AF5" i="3"/>
  <c r="AE5" i="3"/>
  <c r="AG5" i="3"/>
  <c r="AF4" i="3"/>
  <c r="AE4" i="3"/>
  <c r="AG4" i="3"/>
  <c r="AF3" i="3"/>
  <c r="AE3" i="3"/>
  <c r="AG3" i="3"/>
  <c r="AI82" i="1"/>
  <c r="AI81" i="1"/>
  <c r="AI80" i="1"/>
  <c r="AI79" i="1"/>
  <c r="AI78" i="1"/>
  <c r="AI77" i="1"/>
  <c r="AI70" i="1"/>
  <c r="AI69" i="1"/>
  <c r="AI68" i="1"/>
  <c r="AI67" i="1"/>
  <c r="AI66" i="1"/>
  <c r="AI65" i="1"/>
  <c r="AI58" i="1"/>
  <c r="AI57" i="1"/>
  <c r="AI56" i="1"/>
  <c r="AI55" i="1"/>
  <c r="AI54" i="1"/>
  <c r="AI53" i="1"/>
  <c r="AI46" i="1"/>
  <c r="AI45" i="1"/>
  <c r="AI44" i="1"/>
  <c r="AI43" i="1"/>
  <c r="AI42" i="1"/>
  <c r="AI41" i="1"/>
  <c r="AI34" i="1"/>
  <c r="AI33" i="1"/>
  <c r="AI32" i="1"/>
  <c r="AI31" i="1"/>
  <c r="AI30" i="1"/>
  <c r="AI29" i="1"/>
  <c r="AI22" i="1"/>
  <c r="AI21" i="1"/>
  <c r="AI20" i="1"/>
  <c r="AI19" i="1"/>
  <c r="AI18" i="1"/>
  <c r="AI17" i="1"/>
  <c r="AH17" i="1"/>
  <c r="AI29" i="2"/>
  <c r="AI30" i="2"/>
  <c r="AI31" i="2"/>
  <c r="AI32" i="2"/>
  <c r="AI33" i="2"/>
  <c r="AI34" i="2"/>
  <c r="AI41" i="2"/>
  <c r="AI42" i="2"/>
  <c r="AI43" i="2"/>
  <c r="AI44" i="2"/>
  <c r="AI45" i="2"/>
  <c r="AI46" i="2"/>
  <c r="AI53" i="2"/>
  <c r="AI54" i="2"/>
  <c r="AI55" i="2"/>
  <c r="AI56" i="2"/>
  <c r="AI57" i="2"/>
  <c r="AI58" i="2"/>
  <c r="AI65" i="2"/>
  <c r="AI66" i="2"/>
  <c r="AI67" i="2"/>
  <c r="AI68" i="2"/>
  <c r="AI69" i="2"/>
  <c r="AI70" i="2"/>
  <c r="AI77" i="2"/>
  <c r="AI78" i="2"/>
  <c r="AI79" i="2"/>
  <c r="AI80" i="2"/>
  <c r="AI81" i="2"/>
  <c r="AI82" i="2"/>
  <c r="AI18" i="2"/>
  <c r="AI19" i="2"/>
  <c r="AI20" i="2"/>
  <c r="AI21" i="2"/>
  <c r="AI22" i="2"/>
  <c r="AI17" i="2"/>
  <c r="AH18" i="2"/>
  <c r="AH19" i="2"/>
  <c r="AH20" i="2"/>
  <c r="AH21" i="2"/>
  <c r="AH29" i="2"/>
  <c r="AH30" i="2"/>
  <c r="AH31" i="2"/>
  <c r="AH32" i="2"/>
  <c r="AH33" i="2"/>
  <c r="AH34" i="2"/>
  <c r="AH41" i="2"/>
  <c r="AH42" i="2"/>
  <c r="AH43" i="2"/>
  <c r="AH44" i="2"/>
  <c r="AH45" i="2"/>
  <c r="AH46" i="2"/>
  <c r="AH53" i="2"/>
  <c r="AH54" i="2"/>
  <c r="AH55" i="2"/>
  <c r="AH56" i="2"/>
  <c r="AH65" i="2"/>
  <c r="AH66" i="2"/>
  <c r="AH67" i="2"/>
  <c r="AH68" i="2"/>
  <c r="AH69" i="2"/>
  <c r="AH70" i="2"/>
  <c r="AH77" i="2"/>
  <c r="AH78" i="2"/>
  <c r="AH79" i="2"/>
  <c r="AH80" i="2"/>
  <c r="AH17" i="2"/>
  <c r="AE4" i="2"/>
  <c r="AF4" i="2"/>
  <c r="AG4" i="2"/>
  <c r="AE5" i="2"/>
  <c r="AF5" i="2"/>
  <c r="AG5" i="2"/>
  <c r="AE6" i="2"/>
  <c r="AF6" i="2"/>
  <c r="AG6" i="2"/>
  <c r="AE7" i="2"/>
  <c r="AF7" i="2"/>
  <c r="AG7" i="2"/>
  <c r="AE8" i="2"/>
  <c r="AF8" i="2"/>
  <c r="AG8" i="2"/>
  <c r="AE9" i="2"/>
  <c r="AF9" i="2"/>
  <c r="AG9" i="2"/>
  <c r="AE10" i="2"/>
  <c r="AF10" i="2"/>
  <c r="AG10" i="2"/>
  <c r="AE11" i="2"/>
  <c r="AF11" i="2"/>
  <c r="AG11" i="2"/>
  <c r="AE12" i="2"/>
  <c r="AF12" i="2"/>
  <c r="AG12" i="2"/>
  <c r="AE13" i="2"/>
  <c r="AF13" i="2"/>
  <c r="AG13" i="2"/>
  <c r="AE14" i="2"/>
  <c r="AF14" i="2"/>
  <c r="AG14" i="2"/>
  <c r="AE15" i="2"/>
  <c r="AF15" i="2"/>
  <c r="AG15" i="2"/>
  <c r="AE16" i="2"/>
  <c r="AF16" i="2"/>
  <c r="AG16" i="2"/>
  <c r="AE17" i="2"/>
  <c r="AF17" i="2"/>
  <c r="AG17" i="2"/>
  <c r="AE18" i="2"/>
  <c r="AF18" i="2"/>
  <c r="AG18" i="2"/>
  <c r="AE19" i="2"/>
  <c r="AF19" i="2"/>
  <c r="AG19" i="2"/>
  <c r="AE20" i="2"/>
  <c r="AF20" i="2"/>
  <c r="AG20" i="2"/>
  <c r="AE21" i="2"/>
  <c r="AF21" i="2"/>
  <c r="AG21" i="2"/>
  <c r="AE22" i="2"/>
  <c r="AF22" i="2"/>
  <c r="AG22" i="2"/>
  <c r="AE23" i="2"/>
  <c r="AF23" i="2"/>
  <c r="AG23" i="2"/>
  <c r="AE24" i="2"/>
  <c r="AF24" i="2"/>
  <c r="AG24" i="2"/>
  <c r="AE25" i="2"/>
  <c r="AF25" i="2"/>
  <c r="AG25" i="2"/>
  <c r="AE26" i="2"/>
  <c r="AF26" i="2"/>
  <c r="AG26" i="2"/>
  <c r="AE27" i="2"/>
  <c r="AF27" i="2"/>
  <c r="AG27" i="2"/>
  <c r="AE28" i="2"/>
  <c r="AF28" i="2"/>
  <c r="AG28" i="2"/>
  <c r="AE29" i="2"/>
  <c r="AF29" i="2"/>
  <c r="AG29" i="2"/>
  <c r="AE30" i="2"/>
  <c r="AF30" i="2"/>
  <c r="AG30" i="2"/>
  <c r="AE31" i="2"/>
  <c r="AF31" i="2"/>
  <c r="AG31" i="2"/>
  <c r="AE32" i="2"/>
  <c r="AF32" i="2"/>
  <c r="AG32" i="2"/>
  <c r="AE33" i="2"/>
  <c r="AF33" i="2"/>
  <c r="AG33" i="2"/>
  <c r="AE34" i="2"/>
  <c r="AF34" i="2"/>
  <c r="AG34" i="2"/>
  <c r="AE35" i="2"/>
  <c r="AF35" i="2"/>
  <c r="AG35" i="2"/>
  <c r="AE36" i="2"/>
  <c r="AF36" i="2"/>
  <c r="AG36" i="2"/>
  <c r="AE37" i="2"/>
  <c r="AF37" i="2"/>
  <c r="AG37" i="2"/>
  <c r="AE38" i="2"/>
  <c r="AF38" i="2"/>
  <c r="AG38" i="2"/>
  <c r="AE39" i="2"/>
  <c r="AF39" i="2"/>
  <c r="AG39" i="2"/>
  <c r="AE40" i="2"/>
  <c r="AF40" i="2"/>
  <c r="AG40" i="2"/>
  <c r="AE41" i="2"/>
  <c r="AF41" i="2"/>
  <c r="AG41" i="2"/>
  <c r="AE42" i="2"/>
  <c r="AF42" i="2"/>
  <c r="AG42" i="2"/>
  <c r="AE43" i="2"/>
  <c r="AF43" i="2"/>
  <c r="AG43" i="2"/>
  <c r="AE44" i="2"/>
  <c r="AF44" i="2"/>
  <c r="AG44" i="2"/>
  <c r="AE45" i="2"/>
  <c r="AF45" i="2"/>
  <c r="AG45" i="2"/>
  <c r="AE46" i="2"/>
  <c r="AF46" i="2"/>
  <c r="AG46" i="2"/>
  <c r="AE47" i="2"/>
  <c r="AF47" i="2"/>
  <c r="AG47" i="2"/>
  <c r="AE48" i="2"/>
  <c r="AF48" i="2"/>
  <c r="AG48" i="2"/>
  <c r="AE49" i="2"/>
  <c r="AF49" i="2"/>
  <c r="AG49" i="2"/>
  <c r="AE50" i="2"/>
  <c r="AF50" i="2"/>
  <c r="AG50" i="2"/>
  <c r="AE51" i="2"/>
  <c r="AF51" i="2"/>
  <c r="AG51" i="2"/>
  <c r="AE52" i="2"/>
  <c r="AF52" i="2"/>
  <c r="AG52" i="2"/>
  <c r="AE53" i="2"/>
  <c r="AF53" i="2"/>
  <c r="AG53" i="2"/>
  <c r="AE54" i="2"/>
  <c r="AF54" i="2"/>
  <c r="AG54" i="2"/>
  <c r="AE55" i="2"/>
  <c r="AF55" i="2"/>
  <c r="AG55" i="2"/>
  <c r="AE56" i="2"/>
  <c r="AF56" i="2"/>
  <c r="AG56" i="2"/>
  <c r="AE57" i="2"/>
  <c r="AF57" i="2"/>
  <c r="AG57" i="2"/>
  <c r="AE58" i="2"/>
  <c r="AF58" i="2"/>
  <c r="AG58" i="2"/>
  <c r="AE59" i="2"/>
  <c r="AF59" i="2"/>
  <c r="AG59" i="2"/>
  <c r="AE60" i="2"/>
  <c r="AF60" i="2"/>
  <c r="AG60" i="2"/>
  <c r="AE61" i="2"/>
  <c r="AF61" i="2"/>
  <c r="AG61" i="2"/>
  <c r="AE62" i="2"/>
  <c r="AF62" i="2"/>
  <c r="AG62" i="2"/>
  <c r="AE63" i="2"/>
  <c r="AF63" i="2"/>
  <c r="AG63" i="2"/>
  <c r="AE64" i="2"/>
  <c r="AF64" i="2"/>
  <c r="AG64" i="2"/>
  <c r="AE65" i="2"/>
  <c r="AF65" i="2"/>
  <c r="AG65" i="2"/>
  <c r="AE66" i="2"/>
  <c r="AF66" i="2"/>
  <c r="AG66" i="2"/>
  <c r="AE67" i="2"/>
  <c r="AF67" i="2"/>
  <c r="AG67" i="2"/>
  <c r="AE68" i="2"/>
  <c r="AF68" i="2"/>
  <c r="AG68" i="2"/>
  <c r="AE69" i="2"/>
  <c r="AF69" i="2"/>
  <c r="AG69" i="2"/>
  <c r="AE70" i="2"/>
  <c r="AF70" i="2"/>
  <c r="AG70" i="2"/>
  <c r="AE71" i="2"/>
  <c r="AF71" i="2"/>
  <c r="AG71" i="2"/>
  <c r="AE72" i="2"/>
  <c r="AF72" i="2"/>
  <c r="AG72" i="2"/>
  <c r="AE73" i="2"/>
  <c r="AF73" i="2"/>
  <c r="AG73" i="2"/>
  <c r="AE74" i="2"/>
  <c r="AF74" i="2"/>
  <c r="AG74" i="2"/>
  <c r="AE75" i="2"/>
  <c r="AF75" i="2"/>
  <c r="AG75" i="2"/>
  <c r="AE76" i="2"/>
  <c r="AF76" i="2"/>
  <c r="AG76" i="2"/>
  <c r="AE77" i="2"/>
  <c r="AF77" i="2"/>
  <c r="AG77" i="2"/>
  <c r="AE78" i="2"/>
  <c r="AF78" i="2"/>
  <c r="AG78" i="2"/>
  <c r="AE79" i="2"/>
  <c r="AF79" i="2"/>
  <c r="AG79" i="2"/>
  <c r="AE80" i="2"/>
  <c r="AF80" i="2"/>
  <c r="AG80" i="2"/>
  <c r="AE81" i="2"/>
  <c r="AF81" i="2"/>
  <c r="AG81" i="2"/>
  <c r="AE82" i="2"/>
  <c r="AF82" i="2"/>
  <c r="AG82" i="2"/>
  <c r="AG3" i="2"/>
  <c r="AF3" i="2"/>
  <c r="AE3" i="2"/>
  <c r="AH18" i="1"/>
  <c r="AH19" i="1"/>
  <c r="AH20" i="1"/>
  <c r="AH21" i="1"/>
  <c r="AH29" i="1"/>
  <c r="AH30" i="1"/>
  <c r="AH31" i="1"/>
  <c r="AH32" i="1"/>
  <c r="AH33" i="1"/>
  <c r="AH34" i="1"/>
  <c r="AH41" i="1"/>
  <c r="AH42" i="1"/>
  <c r="AH43" i="1"/>
  <c r="AH44" i="1"/>
  <c r="AH45" i="1"/>
  <c r="AH46" i="1"/>
  <c r="AH53" i="1"/>
  <c r="AH54" i="1"/>
  <c r="AH55" i="1"/>
  <c r="AH56" i="1"/>
  <c r="AH65" i="1"/>
  <c r="AH66" i="1"/>
  <c r="AH67" i="1"/>
  <c r="AH68" i="1"/>
  <c r="AH69" i="1"/>
  <c r="AH70" i="1"/>
  <c r="AH77" i="1"/>
  <c r="AH78" i="1"/>
  <c r="AH79" i="1"/>
  <c r="AH80" i="1"/>
  <c r="AE4" i="1"/>
  <c r="AF4" i="1"/>
  <c r="AG4" i="1"/>
  <c r="AE5" i="1"/>
  <c r="AF5" i="1"/>
  <c r="AG5" i="1"/>
  <c r="AE6" i="1"/>
  <c r="AF6" i="1"/>
  <c r="AG6" i="1"/>
  <c r="AE7" i="1"/>
  <c r="AF7" i="1"/>
  <c r="AG7" i="1"/>
  <c r="AE8" i="1"/>
  <c r="AF8" i="1"/>
  <c r="AG8" i="1"/>
  <c r="AE9" i="1"/>
  <c r="AF9" i="1"/>
  <c r="AG9" i="1"/>
  <c r="AE10" i="1"/>
  <c r="AF10" i="1"/>
  <c r="AG10" i="1"/>
  <c r="AE11" i="1"/>
  <c r="AF11" i="1"/>
  <c r="AG11" i="1"/>
  <c r="AE12" i="1"/>
  <c r="AF12" i="1"/>
  <c r="AG12" i="1"/>
  <c r="AE13" i="1"/>
  <c r="AF13" i="1"/>
  <c r="AG13" i="1"/>
  <c r="AE14" i="1"/>
  <c r="AF14" i="1"/>
  <c r="AG14" i="1"/>
  <c r="AE15" i="1"/>
  <c r="AF15" i="1"/>
  <c r="AG15" i="1"/>
  <c r="AE16" i="1"/>
  <c r="AF16" i="1"/>
  <c r="AG16" i="1"/>
  <c r="AE17" i="1"/>
  <c r="AF17" i="1"/>
  <c r="AG17" i="1"/>
  <c r="AE18" i="1"/>
  <c r="AF18" i="1"/>
  <c r="AG18" i="1"/>
  <c r="AE19" i="1"/>
  <c r="AF19" i="1"/>
  <c r="AG19" i="1"/>
  <c r="AE20" i="1"/>
  <c r="AF20" i="1"/>
  <c r="AG20" i="1"/>
  <c r="AE21" i="1"/>
  <c r="AF21" i="1"/>
  <c r="AG21" i="1"/>
  <c r="AE22" i="1"/>
  <c r="AF22" i="1"/>
  <c r="AG22" i="1"/>
  <c r="AE23" i="1"/>
  <c r="AF23" i="1"/>
  <c r="AG23" i="1"/>
  <c r="AE24" i="1"/>
  <c r="AF24" i="1"/>
  <c r="AG24" i="1"/>
  <c r="AE25" i="1"/>
  <c r="AF25" i="1"/>
  <c r="AG25" i="1"/>
  <c r="AE26" i="1"/>
  <c r="AF26" i="1"/>
  <c r="AG26" i="1"/>
  <c r="AE27" i="1"/>
  <c r="AF27" i="1"/>
  <c r="AG27" i="1"/>
  <c r="AE28" i="1"/>
  <c r="AF28" i="1"/>
  <c r="AG28" i="1"/>
  <c r="AE29" i="1"/>
  <c r="AF29" i="1"/>
  <c r="AG29" i="1"/>
  <c r="AE30" i="1"/>
  <c r="AF30" i="1"/>
  <c r="AG30" i="1"/>
  <c r="AE31" i="1"/>
  <c r="AF31" i="1"/>
  <c r="AG31" i="1"/>
  <c r="AE32" i="1"/>
  <c r="AF32" i="1"/>
  <c r="AG32" i="1"/>
  <c r="AE33" i="1"/>
  <c r="AF33" i="1"/>
  <c r="AG33" i="1"/>
  <c r="AE34" i="1"/>
  <c r="AF34" i="1"/>
  <c r="AG34" i="1"/>
  <c r="AE35" i="1"/>
  <c r="AF35" i="1"/>
  <c r="AG35" i="1"/>
  <c r="AE36" i="1"/>
  <c r="AF36" i="1"/>
  <c r="AG36" i="1"/>
  <c r="AE37" i="1"/>
  <c r="AF37" i="1"/>
  <c r="AG37" i="1"/>
  <c r="AE38" i="1"/>
  <c r="AF38" i="1"/>
  <c r="AG38" i="1"/>
  <c r="AE39" i="1"/>
  <c r="AF39" i="1"/>
  <c r="AG39" i="1"/>
  <c r="AE40" i="1"/>
  <c r="AF40" i="1"/>
  <c r="AG40" i="1"/>
  <c r="AE41" i="1"/>
  <c r="AF41" i="1"/>
  <c r="AG41" i="1"/>
  <c r="AE42" i="1"/>
  <c r="AF42" i="1"/>
  <c r="AG42" i="1"/>
  <c r="AE43" i="1"/>
  <c r="AF43" i="1"/>
  <c r="AG43" i="1"/>
  <c r="AE44" i="1"/>
  <c r="AF44" i="1"/>
  <c r="AG44" i="1"/>
  <c r="AE45" i="1"/>
  <c r="AF45" i="1"/>
  <c r="AG45" i="1"/>
  <c r="AE46" i="1"/>
  <c r="AF46" i="1"/>
  <c r="AG46" i="1"/>
  <c r="AE47" i="1"/>
  <c r="AF47" i="1"/>
  <c r="AG47" i="1"/>
  <c r="AE48" i="1"/>
  <c r="AF48" i="1"/>
  <c r="AG48" i="1"/>
  <c r="AE49" i="1"/>
  <c r="AF49" i="1"/>
  <c r="AG49" i="1"/>
  <c r="AE50" i="1"/>
  <c r="AF50" i="1"/>
  <c r="AG50" i="1"/>
  <c r="AE51" i="1"/>
  <c r="AF51" i="1"/>
  <c r="AG51" i="1"/>
  <c r="AE52" i="1"/>
  <c r="AF52" i="1"/>
  <c r="AG52" i="1"/>
  <c r="AE53" i="1"/>
  <c r="AF53" i="1"/>
  <c r="AG53" i="1"/>
  <c r="AE54" i="1"/>
  <c r="AF54" i="1"/>
  <c r="AG54" i="1"/>
  <c r="AE55" i="1"/>
  <c r="AF55" i="1"/>
  <c r="AG55" i="1"/>
  <c r="AE56" i="1"/>
  <c r="AF56" i="1"/>
  <c r="AG56" i="1"/>
  <c r="AE57" i="1"/>
  <c r="AF57" i="1"/>
  <c r="AG57" i="1"/>
  <c r="AE58" i="1"/>
  <c r="AF58" i="1"/>
  <c r="AG58" i="1"/>
  <c r="AE59" i="1"/>
  <c r="AF59" i="1"/>
  <c r="AG59" i="1"/>
  <c r="AE60" i="1"/>
  <c r="AF60" i="1"/>
  <c r="AG60" i="1"/>
  <c r="AE61" i="1"/>
  <c r="AF61" i="1"/>
  <c r="AG61" i="1"/>
  <c r="AE62" i="1"/>
  <c r="AF62" i="1"/>
  <c r="AG62" i="1"/>
  <c r="AE63" i="1"/>
  <c r="AF63" i="1"/>
  <c r="AG63" i="1"/>
  <c r="AE64" i="1"/>
  <c r="AF64" i="1"/>
  <c r="AG64" i="1"/>
  <c r="AE65" i="1"/>
  <c r="AF65" i="1"/>
  <c r="AG65" i="1"/>
  <c r="AE66" i="1"/>
  <c r="AF66" i="1"/>
  <c r="AG66" i="1"/>
  <c r="AE67" i="1"/>
  <c r="AF67" i="1"/>
  <c r="AG67" i="1"/>
  <c r="AE68" i="1"/>
  <c r="AF68" i="1"/>
  <c r="AG68" i="1"/>
  <c r="AE69" i="1"/>
  <c r="AF69" i="1"/>
  <c r="AG69" i="1"/>
  <c r="AE70" i="1"/>
  <c r="AF70" i="1"/>
  <c r="AG70" i="1"/>
  <c r="AE71" i="1"/>
  <c r="AF71" i="1"/>
  <c r="AG71" i="1"/>
  <c r="AE72" i="1"/>
  <c r="AF72" i="1"/>
  <c r="AG72" i="1"/>
  <c r="AE73" i="1"/>
  <c r="AF73" i="1"/>
  <c r="AG73" i="1"/>
  <c r="AE74" i="1"/>
  <c r="AF74" i="1"/>
  <c r="AG74" i="1"/>
  <c r="AE75" i="1"/>
  <c r="AF75" i="1"/>
  <c r="AG75" i="1"/>
  <c r="AE76" i="1"/>
  <c r="AF76" i="1"/>
  <c r="AG76" i="1"/>
  <c r="AE77" i="1"/>
  <c r="AF77" i="1"/>
  <c r="AG77" i="1"/>
  <c r="AE78" i="1"/>
  <c r="AF78" i="1"/>
  <c r="AG78" i="1"/>
  <c r="AE79" i="1"/>
  <c r="AF79" i="1"/>
  <c r="AG79" i="1"/>
  <c r="AE80" i="1"/>
  <c r="AF80" i="1"/>
  <c r="AG80" i="1"/>
  <c r="AE81" i="1"/>
  <c r="AF81" i="1"/>
  <c r="AG81" i="1"/>
  <c r="AE82" i="1"/>
  <c r="AF82" i="1"/>
  <c r="AG82" i="1"/>
  <c r="AG3" i="1"/>
  <c r="AF3" i="1"/>
  <c r="AE3" i="1"/>
</calcChain>
</file>

<file path=xl/sharedStrings.xml><?xml version="1.0" encoding="utf-8"?>
<sst xmlns="http://schemas.openxmlformats.org/spreadsheetml/2006/main" count="2374" uniqueCount="221">
  <si>
    <t>Experiment Name</t>
  </si>
  <si>
    <t>Plate Name</t>
  </si>
  <si>
    <t>Specimen Name</t>
  </si>
  <si>
    <t>Tube Name</t>
  </si>
  <si>
    <t>Record Date</t>
  </si>
  <si>
    <t>$OP</t>
  </si>
  <si>
    <t>GUID</t>
  </si>
  <si>
    <t>Date Analyzed</t>
  </si>
  <si>
    <t>Live Cells #Events</t>
  </si>
  <si>
    <t>Live Cells %Parent</t>
  </si>
  <si>
    <t>Live Cells FITC-A Mean</t>
  </si>
  <si>
    <t>Live Cells FITC-A Median</t>
  </si>
  <si>
    <t>Live Cells PE-Cy5-5 YG-A Mean</t>
  </si>
  <si>
    <t>Live Cells PE-Cy5-5 YG-A Median</t>
  </si>
  <si>
    <t>Red Cells #Events</t>
  </si>
  <si>
    <t>Red Cells %Parent</t>
  </si>
  <si>
    <t>Red Cells FITC-A Mean</t>
  </si>
  <si>
    <t>Red Cells FITC-A Median</t>
  </si>
  <si>
    <t>Red Cells PE-Cy5-5 YG-A Mean</t>
  </si>
  <si>
    <t>Red Cells PE-Cy5-5 YG-A Median</t>
  </si>
  <si>
    <t>Green Cells #Events</t>
  </si>
  <si>
    <t>Green Cells %Parent</t>
  </si>
  <si>
    <t>Green Cells FITC-A Mean</t>
  </si>
  <si>
    <t>Green Cells FITC-A Median</t>
  </si>
  <si>
    <t>Green Cells PE-Cy5-5 YG-A Mean</t>
  </si>
  <si>
    <t>Green Cells PE-Cy5-5 YG-A Median</t>
  </si>
  <si>
    <t>20_109_Samples_4-4-16</t>
  </si>
  <si>
    <t>Control</t>
  </si>
  <si>
    <t>Tube_001</t>
  </si>
  <si>
    <t xml:space="preserve">IsaacChaim </t>
  </si>
  <si>
    <t xml:space="preserve">3f01cc2e-a32b-4013-b9d6-cf63c0aaeeb3 </t>
  </si>
  <si>
    <t>Tube_002</t>
  </si>
  <si>
    <t xml:space="preserve">136ee2ce-aaf0-4ba6-a452-d949084c7535 </t>
  </si>
  <si>
    <t>Tube_003</t>
  </si>
  <si>
    <t xml:space="preserve">2fb4cbad-f71f-4f68-a90e-45cc76579301 </t>
  </si>
  <si>
    <t>Tube_004</t>
  </si>
  <si>
    <t xml:space="preserve">7fcd1af4-9db9-47ff-93df-b8327090fd3d </t>
  </si>
  <si>
    <t>Tube_005</t>
  </si>
  <si>
    <t xml:space="preserve">6bb7f624-7cf6-4764-8084-f2256b7e5f96 </t>
  </si>
  <si>
    <t>Tube_006</t>
  </si>
  <si>
    <t xml:space="preserve">c61bb68d-f9d0-4e6f-ab8d-32fdf533b0a0 </t>
  </si>
  <si>
    <t>Tube_007</t>
  </si>
  <si>
    <t xml:space="preserve">a6c801b7-4609-472e-86fc-d64581ed597f </t>
  </si>
  <si>
    <t>Tube_008</t>
  </si>
  <si>
    <t xml:space="preserve">6fb261df-9671-466e-82ae-725b35161d31 </t>
  </si>
  <si>
    <t>Tube_009</t>
  </si>
  <si>
    <t xml:space="preserve">86cba5fd-7638-4c65-be32-c0e435df8728 </t>
  </si>
  <si>
    <t>Tube_010</t>
  </si>
  <si>
    <t xml:space="preserve">a5eb142d-0cb3-4413-acb3-9f53218a9412 </t>
  </si>
  <si>
    <t>Tube_011</t>
  </si>
  <si>
    <t xml:space="preserve">e6be4f7b-6f93-49f0-b92c-6435b85806ae </t>
  </si>
  <si>
    <t>Tube_012</t>
  </si>
  <si>
    <t xml:space="preserve">72bcb16b-70e4-43ab-ae78-af2afb720de1 </t>
  </si>
  <si>
    <t>Tube_013</t>
  </si>
  <si>
    <t xml:space="preserve">4c41a1cd-0481-4036-ba9b-5f7580d76181 </t>
  </si>
  <si>
    <t>Tube_014</t>
  </si>
  <si>
    <t xml:space="preserve">d9b81ae0-3018-4280-b90d-721c33c328b1 </t>
  </si>
  <si>
    <t>Tube_015</t>
  </si>
  <si>
    <t xml:space="preserve">a65b5385-ce55-46fd-b88f-cafcbd0a56ed </t>
  </si>
  <si>
    <t>Tube_016</t>
  </si>
  <si>
    <t xml:space="preserve">fb3952c7-569c-4b18-9d84-958026f738f1 </t>
  </si>
  <si>
    <t>Tube_017</t>
  </si>
  <si>
    <t xml:space="preserve">999355bc-850e-43f0-afb6-1dd13367f8f6 </t>
  </si>
  <si>
    <t>Tube_018</t>
  </si>
  <si>
    <t xml:space="preserve">38a19cbb-bb54-4a91-8c16-423d1735dbbf </t>
  </si>
  <si>
    <t>Tube_019</t>
  </si>
  <si>
    <t xml:space="preserve">aae28526-08ac-43dd-a1bc-abe1216f4586 </t>
  </si>
  <si>
    <t>Tube_020</t>
  </si>
  <si>
    <t xml:space="preserve">9911659b-7b78-4787-9ba1-2d44b5085c7a </t>
  </si>
  <si>
    <t>Tube_021</t>
  </si>
  <si>
    <t xml:space="preserve">2d065ca3-845e-4c96-9278-8310cab09946 </t>
  </si>
  <si>
    <t>Tube_022</t>
  </si>
  <si>
    <t xml:space="preserve">ba4a73aa-1f30-4de1-9005-48a6bd8a6fc4 </t>
  </si>
  <si>
    <t>Tube_023</t>
  </si>
  <si>
    <t xml:space="preserve">6ee182d9-d0a3-4f0a-8888-3c77c4e41fb2 </t>
  </si>
  <si>
    <t>Tube_024</t>
  </si>
  <si>
    <t xml:space="preserve">c7caf08e-6821-40e2-9f5f-4fff9499ce2d </t>
  </si>
  <si>
    <t>Tube_025</t>
  </si>
  <si>
    <t xml:space="preserve">bb099c15-a788-4696-9424-1bf21bda849a </t>
  </si>
  <si>
    <t>Tube_026</t>
  </si>
  <si>
    <t xml:space="preserve">ffbecb4c-2144-4993-b7a2-87171caa5363 </t>
  </si>
  <si>
    <t>Tube_027</t>
  </si>
  <si>
    <t xml:space="preserve">0575f69a-7780-41a8-839f-fd1cdc8731d4 </t>
  </si>
  <si>
    <t>Tube_028</t>
  </si>
  <si>
    <t xml:space="preserve">ab591fd3-87d7-4ef6-9609-d5e01af0e028 </t>
  </si>
  <si>
    <t>Tube_029</t>
  </si>
  <si>
    <t xml:space="preserve">254451ae-31d2-43e9-8353-e7752cec9050 </t>
  </si>
  <si>
    <t>Tube_030</t>
  </si>
  <si>
    <t xml:space="preserve">d9681cd1-309d-4a44-a60b-c49735c5a5df </t>
  </si>
  <si>
    <t>Tube_031</t>
  </si>
  <si>
    <t xml:space="preserve">69e96ef5-7cd9-449e-bfea-43315440285c </t>
  </si>
  <si>
    <t>Tube_032</t>
  </si>
  <si>
    <t xml:space="preserve">29cca9a5-b084-4629-adf8-51b8ec8ad931 </t>
  </si>
  <si>
    <t>Tube_033</t>
  </si>
  <si>
    <t xml:space="preserve">26bcf0f0-0a9a-49dd-949a-ffb5c3c13ac8 </t>
  </si>
  <si>
    <t>Tube_034</t>
  </si>
  <si>
    <t xml:space="preserve">79f577a2-a8ca-4cda-8ecc-b81d686b8743 </t>
  </si>
  <si>
    <t>Tube_035</t>
  </si>
  <si>
    <t xml:space="preserve">c971dca5-8b1c-4190-b177-ba48b4328279 </t>
  </si>
  <si>
    <t>Tube_036</t>
  </si>
  <si>
    <t xml:space="preserve">41b26d0a-2509-4431-8f79-53d4aaf8f6f0 </t>
  </si>
  <si>
    <t>Tube_037</t>
  </si>
  <si>
    <t xml:space="preserve">8f3b93ce-da0b-4894-aba9-43e5bb33d953 </t>
  </si>
  <si>
    <t>Tube_038</t>
  </si>
  <si>
    <t xml:space="preserve">90d61de4-60db-478f-8f42-dbe55efa1770 </t>
  </si>
  <si>
    <t>Tube_039</t>
  </si>
  <si>
    <t xml:space="preserve">fec0f1f8-dc98-42af-a704-38b33596ffa5 </t>
  </si>
  <si>
    <t>Tube_040</t>
  </si>
  <si>
    <t xml:space="preserve">ad960e88-ba1d-45da-802c-08ccbd3a127c </t>
  </si>
  <si>
    <t>Tube_041</t>
  </si>
  <si>
    <t xml:space="preserve">cf183abd-9dde-4cbe-be45-6b6619800170 </t>
  </si>
  <si>
    <t>Tube_042</t>
  </si>
  <si>
    <t xml:space="preserve">819ae607-8f35-4d27-911a-e732ddc29356 </t>
  </si>
  <si>
    <t>Tube_043</t>
  </si>
  <si>
    <t xml:space="preserve">1858e1e9-8708-406d-9414-8ff5a865bbca </t>
  </si>
  <si>
    <t>Tube_044</t>
  </si>
  <si>
    <t xml:space="preserve">41ae7dc9-d492-4903-9c42-2b8aac04d556 </t>
  </si>
  <si>
    <t>Tube_045</t>
  </si>
  <si>
    <t xml:space="preserve">e66fd2d5-5317-4318-be9b-cf46b85cd068 </t>
  </si>
  <si>
    <t>Tube_046</t>
  </si>
  <si>
    <t xml:space="preserve">4c9e12b0-a528-42e4-812e-d221307c7fad </t>
  </si>
  <si>
    <t>Tube_047</t>
  </si>
  <si>
    <t xml:space="preserve">019f0f2c-805c-4090-a4ca-a2b9e11c75f4 </t>
  </si>
  <si>
    <t>Tube_048</t>
  </si>
  <si>
    <t xml:space="preserve">6255dfd1-f275-416e-9e02-5c4ed0bf19da </t>
  </si>
  <si>
    <t>Tube_049</t>
  </si>
  <si>
    <t xml:space="preserve">8638e25f-a62c-4621-bfb4-2af3774d4ea1 </t>
  </si>
  <si>
    <t>Tube_050</t>
  </si>
  <si>
    <t xml:space="preserve">b8cb19b0-cfd0-4382-add0-da4d035061c2 </t>
  </si>
  <si>
    <t>Tube_051</t>
  </si>
  <si>
    <t xml:space="preserve">a37e522d-0384-42d0-9735-a43840c0d41d </t>
  </si>
  <si>
    <t>Tube_052</t>
  </si>
  <si>
    <t xml:space="preserve">7e086c8c-c69e-46d8-b484-d5bc2e0a6b5a </t>
  </si>
  <si>
    <t>Tube_053</t>
  </si>
  <si>
    <t xml:space="preserve">7af1f014-ee03-4047-92ce-18d1e05a2225 </t>
  </si>
  <si>
    <t>Tube_054</t>
  </si>
  <si>
    <t xml:space="preserve">a2c9e8b5-e97d-4c71-87a3-281006ad0122 </t>
  </si>
  <si>
    <t>Tube_055</t>
  </si>
  <si>
    <t xml:space="preserve">32b69334-f657-4049-90a8-47729ef7c3a0 </t>
  </si>
  <si>
    <t>Tube_056</t>
  </si>
  <si>
    <t xml:space="preserve">402dfb24-0850-4084-bf3f-67a61b0fca73 </t>
  </si>
  <si>
    <t>Tube_057</t>
  </si>
  <si>
    <t xml:space="preserve">7ff67daf-210d-4686-b511-fa4ffdd9061d </t>
  </si>
  <si>
    <t>Tube_058</t>
  </si>
  <si>
    <t xml:space="preserve">46913f27-3e47-42a8-ba6c-55d9f83fb6d6 </t>
  </si>
  <si>
    <t>Tube_059</t>
  </si>
  <si>
    <t xml:space="preserve">3a12f998-7deb-4ed6-99d6-481928a966ec </t>
  </si>
  <si>
    <t>Tube_060</t>
  </si>
  <si>
    <t xml:space="preserve">f448e433-7d4b-490a-a613-ba3a89230ef6 </t>
  </si>
  <si>
    <t>Tube_061</t>
  </si>
  <si>
    <t xml:space="preserve">9f5ab13f-fa7e-44bb-b563-65959dcee3e8 </t>
  </si>
  <si>
    <t>Tube_062</t>
  </si>
  <si>
    <t xml:space="preserve">ee72b20f-5ef7-4f2a-b518-34102644c007 </t>
  </si>
  <si>
    <t>Tube_063</t>
  </si>
  <si>
    <t xml:space="preserve">024fcbf3-e1fb-4ca7-b582-cbe30e2e9a16 </t>
  </si>
  <si>
    <t>Tube_064</t>
  </si>
  <si>
    <t xml:space="preserve">0a6bf8bd-ea43-44a7-aff6-399f518e7c66 </t>
  </si>
  <si>
    <t>Tube_065</t>
  </si>
  <si>
    <t xml:space="preserve">305cfc20-5290-4bec-9fca-e1549c57bc32 </t>
  </si>
  <si>
    <t>Tube_066</t>
  </si>
  <si>
    <t xml:space="preserve">ccb80714-ff98-4b2c-a79f-2743d9663a2e </t>
  </si>
  <si>
    <t>Tube_067</t>
  </si>
  <si>
    <t xml:space="preserve">0c5b574a-d693-410a-9772-1b58f18373bc </t>
  </si>
  <si>
    <t>Tube_068</t>
  </si>
  <si>
    <t xml:space="preserve">0d543ecc-27c9-4185-bde6-b08aaacf0cd3 </t>
  </si>
  <si>
    <t>Tube_069</t>
  </si>
  <si>
    <t xml:space="preserve">f9c5a44a-260d-44ae-b476-1c3153fb4dd6 </t>
  </si>
  <si>
    <t>Tube_070</t>
  </si>
  <si>
    <t xml:space="preserve">f4fa9046-b571-4069-8545-4c32bfcc95ab </t>
  </si>
  <si>
    <t>Tube_071</t>
  </si>
  <si>
    <t xml:space="preserve">0fe5aeda-c545-440b-9244-0b60c90b3332 </t>
  </si>
  <si>
    <t>Tube_072</t>
  </si>
  <si>
    <t xml:space="preserve">f232b037-2d75-4279-863e-387b4a3f1202 </t>
  </si>
  <si>
    <t>Tube_073</t>
  </si>
  <si>
    <t xml:space="preserve">3c49f82c-b8ab-462c-8e58-e7fea7030e03 </t>
  </si>
  <si>
    <t>Tube_074</t>
  </si>
  <si>
    <t xml:space="preserve">1bac7afa-1c3c-40cc-b72d-6609ceba3901 </t>
  </si>
  <si>
    <t>Tube_075</t>
  </si>
  <si>
    <t xml:space="preserve">c4d9a091-7b94-4539-a377-cc7a09cf04bc </t>
  </si>
  <si>
    <t>Tube_076</t>
  </si>
  <si>
    <t xml:space="preserve">4b279201-a967-435e-82ed-db646f18f95e </t>
  </si>
  <si>
    <t>Tube_077</t>
  </si>
  <si>
    <t xml:space="preserve">7d137d2d-2ea3-4e81-86dd-fac3a053df81 </t>
  </si>
  <si>
    <t>Tube_078</t>
  </si>
  <si>
    <t xml:space="preserve">502e2315-78cf-4174-872a-378c4072e109 </t>
  </si>
  <si>
    <t>Tube_079</t>
  </si>
  <si>
    <t xml:space="preserve">6eea0b1e-f0df-48ef-9a77-e000450a2868 </t>
  </si>
  <si>
    <t>Tube_080</t>
  </si>
  <si>
    <t xml:space="preserve">8e8b003b-d8eb-4cb9-85c2-928c00714790 </t>
  </si>
  <si>
    <t>---</t>
  </si>
  <si>
    <t>% pos. red</t>
  </si>
  <si>
    <t>mean red</t>
  </si>
  <si>
    <t>% pos. green</t>
  </si>
  <si>
    <t>mean green</t>
  </si>
  <si>
    <t xml:space="preserve">Cell Line </t>
  </si>
  <si>
    <t>Drug</t>
  </si>
  <si>
    <t>Enzymes</t>
  </si>
  <si>
    <t>DNA</t>
  </si>
  <si>
    <t>K</t>
  </si>
  <si>
    <t>GFP</t>
  </si>
  <si>
    <t>mCherry</t>
  </si>
  <si>
    <t>GFP-mCherry</t>
  </si>
  <si>
    <t>loper.</t>
  </si>
  <si>
    <t>J</t>
  </si>
  <si>
    <t>PmeI</t>
  </si>
  <si>
    <t>GFPcut-mCherry</t>
  </si>
  <si>
    <t>DMNB</t>
  </si>
  <si>
    <t>EcoRI-BglII</t>
  </si>
  <si>
    <t>PstI-BglII</t>
  </si>
  <si>
    <t>% pos red * MFI</t>
  </si>
  <si>
    <t>% pos green * MFI</t>
  </si>
  <si>
    <t>norm. G/R</t>
  </si>
  <si>
    <t>% NHEJ</t>
  </si>
  <si>
    <t>Cell line</t>
  </si>
  <si>
    <t>median red</t>
  </si>
  <si>
    <t>median green</t>
  </si>
  <si>
    <t>NHEJ</t>
  </si>
  <si>
    <t>%NHEJ</t>
  </si>
  <si>
    <t>norm G/F</t>
  </si>
  <si>
    <t>M059K</t>
  </si>
  <si>
    <t>M059J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</si>
</sst>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6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/>
    <xf numFmtId="22" fontId="0" fillId="0" borderId="0" xfId="0" applyNumberFormat="1"/>
    <xf numFmtId="11" fontId="0" fillId="0" borderId="0" xfId="0" applyNumberFormat="1"/>
    <xf numFmtId="0" fontId="0" fillId="0" borderId="0" xfId="0" quotePrefix="1" applyAlignment="1">
      <alignment horizontal="right"/>
    </xf>
    <xf numFmtId="0" fontId="3" fillId="0" borderId="0" xfId="0" applyFont="1"/>
    <xf numFmtId="0" fontId="0" fillId="0" borderId="0" xfId="0" applyBorder="1"/>
    <xf numFmtId="0" fontId="0" fillId="0" borderId="0" xfId="0" quotePrefix="1" applyBorder="1"/>
    <xf numFmtId="0" fontId="0" fillId="0" borderId="1" xfId="0" applyBorder="1"/>
    <xf numFmtId="0" fontId="0" fillId="0" borderId="2" xfId="0" applyBorder="1"/>
    <xf numFmtId="0" fontId="0" fillId="0" borderId="2" xfId="0" quotePrefix="1" applyBorder="1"/>
    <xf numFmtId="0" fontId="0" fillId="0" borderId="0" xfId="0" quotePrefix="1"/>
    <xf numFmtId="0" fontId="0" fillId="0" borderId="1" xfId="0" quotePrefix="1" applyBorder="1"/>
    <xf numFmtId="1" fontId="3" fillId="2" borderId="0" xfId="0" applyNumberFormat="1" applyFont="1" applyFill="1"/>
    <xf numFmtId="1" fontId="3" fillId="3" borderId="0" xfId="0" applyNumberFormat="1" applyFont="1" applyFill="1"/>
    <xf numFmtId="2" fontId="3" fillId="0" borderId="0" xfId="0" applyNumberFormat="1" applyFont="1"/>
    <xf numFmtId="164" fontId="3" fillId="0" borderId="0" xfId="0" applyNumberFormat="1" applyFont="1"/>
    <xf numFmtId="1" fontId="0" fillId="2" borderId="0" xfId="0" applyNumberFormat="1" applyFill="1"/>
    <xf numFmtId="1" fontId="0" fillId="0" borderId="0" xfId="0" applyNumberFormat="1"/>
    <xf numFmtId="1" fontId="0" fillId="3" borderId="0" xfId="0" applyNumberFormat="1" applyFill="1"/>
    <xf numFmtId="1" fontId="3" fillId="0" borderId="0" xfId="0" applyNumberFormat="1" applyFont="1"/>
    <xf numFmtId="1" fontId="0" fillId="2" borderId="0" xfId="0" quotePrefix="1" applyNumberFormat="1" applyFill="1" applyAlignment="1">
      <alignment horizontal="right"/>
    </xf>
    <xf numFmtId="1" fontId="0" fillId="0" borderId="0" xfId="0" quotePrefix="1" applyNumberFormat="1" applyAlignment="1">
      <alignment horizontal="right"/>
    </xf>
    <xf numFmtId="1" fontId="0" fillId="3" borderId="0" xfId="0" quotePrefix="1" applyNumberFormat="1" applyFill="1" applyAlignment="1">
      <alignment horizontal="right"/>
    </xf>
    <xf numFmtId="165" fontId="0" fillId="2" borderId="0" xfId="0" applyNumberFormat="1" applyFill="1"/>
    <xf numFmtId="165" fontId="0" fillId="3" borderId="0" xfId="0" applyNumberFormat="1" applyFill="1"/>
    <xf numFmtId="165" fontId="3" fillId="2" borderId="0" xfId="0" applyNumberFormat="1" applyFont="1" applyFill="1"/>
    <xf numFmtId="165" fontId="3" fillId="3" borderId="0" xfId="0" applyNumberFormat="1" applyFont="1" applyFill="1"/>
    <xf numFmtId="165" fontId="0" fillId="0" borderId="0" xfId="0" applyNumberFormat="1"/>
    <xf numFmtId="165" fontId="3" fillId="0" borderId="0" xfId="0" applyNumberFormat="1" applyFont="1"/>
    <xf numFmtId="164" fontId="0" fillId="0" borderId="0" xfId="0" applyNumberFormat="1"/>
    <xf numFmtId="22" fontId="0" fillId="0" borderId="2" xfId="0" applyNumberFormat="1" applyBorder="1"/>
    <xf numFmtId="1" fontId="0" fillId="2" borderId="2" xfId="0" applyNumberFormat="1" applyFill="1" applyBorder="1"/>
    <xf numFmtId="1" fontId="0" fillId="0" borderId="2" xfId="0" applyNumberFormat="1" applyBorder="1"/>
    <xf numFmtId="1" fontId="0" fillId="3" borderId="2" xfId="0" applyNumberFormat="1" applyFill="1" applyBorder="1"/>
    <xf numFmtId="165" fontId="0" fillId="2" borderId="2" xfId="0" applyNumberFormat="1" applyFill="1" applyBorder="1"/>
    <xf numFmtId="165" fontId="0" fillId="3" borderId="2" xfId="0" applyNumberFormat="1" applyFill="1" applyBorder="1"/>
    <xf numFmtId="165" fontId="0" fillId="0" borderId="2" xfId="0" applyNumberFormat="1" applyBorder="1"/>
    <xf numFmtId="164" fontId="0" fillId="0" borderId="2" xfId="0" applyNumberFormat="1" applyBorder="1"/>
    <xf numFmtId="22" fontId="0" fillId="0" borderId="1" xfId="0" applyNumberFormat="1" applyBorder="1"/>
    <xf numFmtId="1" fontId="0" fillId="2" borderId="1" xfId="0" applyNumberFormat="1" applyFill="1" applyBorder="1"/>
    <xf numFmtId="1" fontId="0" fillId="0" borderId="1" xfId="0" applyNumberFormat="1" applyBorder="1"/>
    <xf numFmtId="1" fontId="0" fillId="3" borderId="1" xfId="0" applyNumberFormat="1" applyFill="1" applyBorder="1"/>
    <xf numFmtId="165" fontId="0" fillId="2" borderId="1" xfId="0" applyNumberFormat="1" applyFill="1" applyBorder="1"/>
    <xf numFmtId="165" fontId="0" fillId="3" borderId="1" xfId="0" applyNumberFormat="1" applyFill="1" applyBorder="1"/>
    <xf numFmtId="165" fontId="0" fillId="0" borderId="1" xfId="0" applyNumberFormat="1" applyBorder="1"/>
    <xf numFmtId="164" fontId="0" fillId="0" borderId="1" xfId="0" applyNumberFormat="1" applyBorder="1"/>
    <xf numFmtId="1" fontId="0" fillId="3" borderId="1" xfId="0" quotePrefix="1" applyNumberFormat="1" applyFill="1" applyBorder="1" applyAlignment="1">
      <alignment horizontal="right"/>
    </xf>
    <xf numFmtId="0" fontId="0" fillId="0" borderId="1" xfId="0" quotePrefix="1" applyBorder="1" applyAlignment="1">
      <alignment horizontal="right"/>
    </xf>
    <xf numFmtId="2" fontId="0" fillId="0" borderId="0" xfId="0" applyNumberFormat="1"/>
    <xf numFmtId="2" fontId="0" fillId="0" borderId="1" xfId="0" applyNumberFormat="1" applyBorder="1"/>
    <xf numFmtId="2" fontId="0" fillId="0" borderId="2" xfId="0" applyNumberFormat="1" applyBorder="1"/>
    <xf numFmtId="165" fontId="0" fillId="4" borderId="0" xfId="0" applyNumberFormat="1" applyFill="1"/>
    <xf numFmtId="165" fontId="0" fillId="4" borderId="1" xfId="0" applyNumberFormat="1" applyFill="1" applyBorder="1"/>
    <xf numFmtId="165" fontId="3" fillId="4" borderId="0" xfId="0" applyNumberFormat="1" applyFont="1" applyFill="1"/>
    <xf numFmtId="165" fontId="0" fillId="4" borderId="2" xfId="0" applyNumberFormat="1" applyFill="1" applyBorder="1"/>
    <xf numFmtId="2" fontId="3" fillId="5" borderId="0" xfId="0" applyNumberFormat="1" applyFont="1" applyFill="1"/>
    <xf numFmtId="2" fontId="0" fillId="5" borderId="3" xfId="0" applyNumberFormat="1" applyFill="1" applyBorder="1"/>
    <xf numFmtId="2" fontId="0" fillId="5" borderId="4" xfId="0" applyNumberFormat="1" applyFill="1" applyBorder="1"/>
    <xf numFmtId="2" fontId="0" fillId="5" borderId="5" xfId="0" applyNumberFormat="1" applyFill="1" applyBorder="1"/>
    <xf numFmtId="2" fontId="0" fillId="5" borderId="6" xfId="0" applyNumberFormat="1" applyFill="1" applyBorder="1"/>
    <xf numFmtId="2" fontId="0" fillId="5" borderId="7" xfId="0" applyNumberFormat="1" applyFill="1" applyBorder="1"/>
    <xf numFmtId="2" fontId="0" fillId="5" borderId="8" xfId="0" applyNumberFormat="1" applyFill="1" applyBorder="1"/>
    <xf numFmtId="2" fontId="0" fillId="0" borderId="0" xfId="0" applyNumberFormat="1" applyFill="1"/>
    <xf numFmtId="2" fontId="3" fillId="0" borderId="0" xfId="0" applyNumberFormat="1" applyFont="1" applyFill="1"/>
    <xf numFmtId="2" fontId="0" fillId="0" borderId="1" xfId="0" applyNumberFormat="1" applyFill="1" applyBorder="1"/>
    <xf numFmtId="2" fontId="0" fillId="0" borderId="2" xfId="0" applyNumberFormat="1" applyFill="1" applyBorder="1"/>
    <xf numFmtId="0" fontId="0" fillId="0" borderId="0" xfId="0" applyFill="1"/>
  </cellXfs>
  <cellStyles count="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2"/>
  <sheetViews>
    <sheetView topLeftCell="D1" workbookViewId="0">
      <pane ySplit="860" activePane="bottomLeft"/>
      <selection activeCell="AG1" sqref="AG1:AG1048576"/>
      <selection pane="bottomLeft" activeCell="S14" sqref="A1:AI82"/>
    </sheetView>
  </sheetViews>
  <sheetFormatPr baseColWidth="10" defaultColWidth="8" defaultRowHeight="15" x14ac:dyDescent="0"/>
  <cols>
    <col min="1" max="1" width="21.33203125" hidden="1" customWidth="1"/>
    <col min="2" max="2" width="10.6640625" hidden="1" customWidth="1"/>
    <col min="3" max="3" width="14.5" hidden="1" customWidth="1"/>
    <col min="4" max="4" width="10.6640625" bestFit="1" customWidth="1"/>
    <col min="5" max="5" width="11.83203125" hidden="1" customWidth="1"/>
    <col min="6" max="6" width="10.83203125" hidden="1" customWidth="1"/>
    <col min="7" max="7" width="36.5" hidden="1" customWidth="1"/>
    <col min="8" max="8" width="13" hidden="1" customWidth="1"/>
    <col min="9" max="9" width="15.5" hidden="1" customWidth="1"/>
    <col min="10" max="10" width="16" hidden="1" customWidth="1"/>
    <col min="11" max="11" width="19.5" hidden="1" customWidth="1"/>
    <col min="12" max="12" width="21" hidden="1" customWidth="1"/>
    <col min="13" max="13" width="26" hidden="1" customWidth="1"/>
    <col min="14" max="14" width="27.5" hidden="1" customWidth="1"/>
    <col min="15" max="15" width="15.5" hidden="1" customWidth="1"/>
    <col min="16" max="16" width="8.6640625" bestFit="1" customWidth="1"/>
    <col min="17" max="17" width="6.5" bestFit="1" customWidth="1"/>
    <col min="18" max="18" width="9.83203125" bestFit="1" customWidth="1"/>
    <col min="19" max="19" width="14.6640625" bestFit="1" customWidth="1"/>
    <col min="20" max="20" width="10.83203125" style="16" customWidth="1"/>
    <col min="21" max="21" width="19.5" style="16" hidden="1" customWidth="1"/>
    <col min="22" max="22" width="21" style="16" hidden="1" customWidth="1"/>
    <col min="23" max="23" width="10" style="16" customWidth="1"/>
    <col min="24" max="24" width="27.33203125" style="17" hidden="1" customWidth="1"/>
    <col min="25" max="25" width="17.33203125" style="17" hidden="1" customWidth="1"/>
    <col min="26" max="26" width="12.5" style="18" customWidth="1"/>
    <col min="27" max="27" width="12" style="18" customWidth="1"/>
    <col min="28" max="28" width="22.83203125" hidden="1" customWidth="1"/>
    <col min="29" max="29" width="27.83203125" hidden="1" customWidth="1"/>
    <col min="30" max="30" width="29.33203125" hidden="1" customWidth="1"/>
    <col min="31" max="31" width="14.5" style="23" bestFit="1" customWidth="1"/>
    <col min="32" max="32" width="16.33203125" style="24" bestFit="1" customWidth="1"/>
    <col min="33" max="33" width="10" style="48" bestFit="1" customWidth="1"/>
    <col min="34" max="34" width="8.83203125" style="29" bestFit="1" customWidth="1"/>
    <col min="35" max="35" width="8" style="27"/>
  </cols>
  <sheetData>
    <row r="1" spans="1: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T1" s="16" t="s">
        <v>15</v>
      </c>
      <c r="U1" s="16" t="s">
        <v>16</v>
      </c>
      <c r="V1" s="16" t="s">
        <v>17</v>
      </c>
      <c r="W1" s="16" t="s">
        <v>18</v>
      </c>
      <c r="X1" s="17" t="s">
        <v>19</v>
      </c>
      <c r="Y1" s="17" t="s">
        <v>20</v>
      </c>
      <c r="Z1" s="18" t="s">
        <v>21</v>
      </c>
      <c r="AA1" s="18" t="s">
        <v>22</v>
      </c>
      <c r="AB1" t="s">
        <v>23</v>
      </c>
      <c r="AC1" t="s">
        <v>24</v>
      </c>
      <c r="AD1" t="s">
        <v>25</v>
      </c>
    </row>
    <row r="2" spans="1:35" s="4" customFormat="1"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194</v>
      </c>
      <c r="Q2" s="4" t="s">
        <v>195</v>
      </c>
      <c r="R2" s="4" t="s">
        <v>196</v>
      </c>
      <c r="S2" s="4" t="s">
        <v>197</v>
      </c>
      <c r="T2" s="12" t="s">
        <v>190</v>
      </c>
      <c r="U2" s="12" t="s">
        <v>16</v>
      </c>
      <c r="V2" s="12" t="s">
        <v>17</v>
      </c>
      <c r="W2" s="12" t="s">
        <v>191</v>
      </c>
      <c r="X2" s="19" t="s">
        <v>19</v>
      </c>
      <c r="Y2" s="19" t="s">
        <v>20</v>
      </c>
      <c r="Z2" s="13" t="s">
        <v>192</v>
      </c>
      <c r="AA2" s="13" t="s">
        <v>193</v>
      </c>
      <c r="AE2" s="25" t="s">
        <v>209</v>
      </c>
      <c r="AF2" s="26" t="s">
        <v>210</v>
      </c>
      <c r="AG2" s="14" t="s">
        <v>211</v>
      </c>
      <c r="AH2" s="15" t="s">
        <v>216</v>
      </c>
      <c r="AI2" s="28" t="s">
        <v>212</v>
      </c>
    </row>
    <row r="3" spans="1:35">
      <c r="A3" t="s">
        <v>26</v>
      </c>
      <c r="C3" t="s">
        <v>27</v>
      </c>
      <c r="D3" t="s">
        <v>28</v>
      </c>
      <c r="E3" s="1">
        <v>41002.715185185189</v>
      </c>
      <c r="F3" t="s">
        <v>29</v>
      </c>
      <c r="G3" t="s">
        <v>30</v>
      </c>
      <c r="H3" s="1">
        <v>41002.768078703702</v>
      </c>
      <c r="I3">
        <v>1216</v>
      </c>
      <c r="J3">
        <v>99.4</v>
      </c>
      <c r="K3">
        <v>632</v>
      </c>
      <c r="L3">
        <v>606</v>
      </c>
      <c r="M3">
        <v>295</v>
      </c>
      <c r="N3">
        <v>269</v>
      </c>
      <c r="O3">
        <v>1</v>
      </c>
      <c r="P3" s="5" t="s">
        <v>198</v>
      </c>
      <c r="Q3" s="5"/>
      <c r="R3" s="5"/>
      <c r="S3" s="6" t="s">
        <v>189</v>
      </c>
      <c r="T3" s="16">
        <v>0.1</v>
      </c>
      <c r="U3" s="16">
        <v>10434</v>
      </c>
      <c r="V3" s="16">
        <v>10434</v>
      </c>
      <c r="W3" s="16">
        <v>6670</v>
      </c>
      <c r="X3" s="17">
        <v>6670</v>
      </c>
      <c r="Y3" s="17">
        <v>1</v>
      </c>
      <c r="Z3" s="18">
        <v>0.1</v>
      </c>
      <c r="AA3" s="18">
        <v>10434</v>
      </c>
      <c r="AB3">
        <v>10434</v>
      </c>
      <c r="AC3">
        <v>6670</v>
      </c>
      <c r="AD3">
        <v>6670</v>
      </c>
      <c r="AE3" s="23">
        <f>T3*W3</f>
        <v>667</v>
      </c>
      <c r="AF3" s="24">
        <f>Z3*AA3</f>
        <v>1043.4000000000001</v>
      </c>
      <c r="AG3" s="48">
        <f>AF3/AE3</f>
        <v>1.5643178410794605</v>
      </c>
    </row>
    <row r="4" spans="1:35">
      <c r="A4" t="s">
        <v>26</v>
      </c>
      <c r="C4" t="s">
        <v>27</v>
      </c>
      <c r="D4" t="s">
        <v>31</v>
      </c>
      <c r="E4" s="1">
        <v>41002.71570601852</v>
      </c>
      <c r="F4" t="s">
        <v>29</v>
      </c>
      <c r="G4" t="s">
        <v>32</v>
      </c>
      <c r="H4" s="1">
        <v>41002.768090277779</v>
      </c>
      <c r="I4">
        <v>1324</v>
      </c>
      <c r="J4">
        <v>99.5</v>
      </c>
      <c r="K4">
        <v>608</v>
      </c>
      <c r="L4">
        <v>590</v>
      </c>
      <c r="M4">
        <v>276</v>
      </c>
      <c r="N4">
        <v>260</v>
      </c>
      <c r="O4">
        <v>0</v>
      </c>
      <c r="P4" s="5" t="s">
        <v>198</v>
      </c>
      <c r="Q4" s="5"/>
      <c r="R4" s="5"/>
      <c r="S4" s="6" t="s">
        <v>189</v>
      </c>
      <c r="T4" s="16">
        <v>0</v>
      </c>
      <c r="U4" s="20" t="s">
        <v>189</v>
      </c>
      <c r="V4" s="20" t="s">
        <v>189</v>
      </c>
      <c r="W4" s="20" t="s">
        <v>189</v>
      </c>
      <c r="X4" s="21" t="s">
        <v>189</v>
      </c>
      <c r="Y4" s="17">
        <v>0</v>
      </c>
      <c r="Z4" s="18">
        <v>0</v>
      </c>
      <c r="AA4" s="22" t="s">
        <v>189</v>
      </c>
      <c r="AB4" s="3" t="s">
        <v>189</v>
      </c>
      <c r="AC4" s="3" t="s">
        <v>189</v>
      </c>
      <c r="AD4" s="3" t="s">
        <v>189</v>
      </c>
      <c r="AE4" s="23" t="e">
        <f t="shared" ref="AE4:AE67" si="0">T4*W4</f>
        <v>#VALUE!</v>
      </c>
      <c r="AF4" s="24" t="e">
        <f t="shared" ref="AF4:AF67" si="1">Z4*AA4</f>
        <v>#VALUE!</v>
      </c>
      <c r="AG4" s="48" t="e">
        <f t="shared" ref="AG4:AG67" si="2">AF4/AE4</f>
        <v>#VALUE!</v>
      </c>
    </row>
    <row r="5" spans="1:35">
      <c r="A5" t="s">
        <v>26</v>
      </c>
      <c r="C5" t="s">
        <v>27</v>
      </c>
      <c r="D5" t="s">
        <v>33</v>
      </c>
      <c r="E5" s="1">
        <v>41002.716249999998</v>
      </c>
      <c r="F5" t="s">
        <v>29</v>
      </c>
      <c r="G5" t="s">
        <v>34</v>
      </c>
      <c r="H5" s="1">
        <v>41002.768101851849</v>
      </c>
      <c r="I5">
        <v>336</v>
      </c>
      <c r="J5">
        <v>93.9</v>
      </c>
      <c r="K5">
        <v>53381</v>
      </c>
      <c r="L5">
        <v>1989</v>
      </c>
      <c r="M5">
        <v>973</v>
      </c>
      <c r="N5">
        <v>699</v>
      </c>
      <c r="O5">
        <v>2</v>
      </c>
      <c r="P5" s="5" t="s">
        <v>198</v>
      </c>
      <c r="Q5" s="5"/>
      <c r="R5" s="5"/>
      <c r="S5" s="5" t="s">
        <v>199</v>
      </c>
      <c r="T5" s="16">
        <v>0.6</v>
      </c>
      <c r="U5" s="16">
        <v>132361</v>
      </c>
      <c r="V5" s="16">
        <v>132361</v>
      </c>
      <c r="W5" s="16">
        <v>6163</v>
      </c>
      <c r="X5" s="17">
        <v>6163</v>
      </c>
      <c r="Y5" s="17">
        <v>130</v>
      </c>
      <c r="Z5" s="18">
        <v>38.700000000000003</v>
      </c>
      <c r="AA5" s="18">
        <v>135928</v>
      </c>
      <c r="AB5">
        <v>108833</v>
      </c>
      <c r="AC5">
        <v>1113</v>
      </c>
      <c r="AD5">
        <v>844</v>
      </c>
      <c r="AE5" s="23">
        <f t="shared" si="0"/>
        <v>3697.7999999999997</v>
      </c>
      <c r="AF5" s="24">
        <f t="shared" si="1"/>
        <v>5260413.6000000006</v>
      </c>
      <c r="AG5" s="48">
        <f t="shared" si="2"/>
        <v>1422.5792633457734</v>
      </c>
    </row>
    <row r="6" spans="1:35">
      <c r="A6" t="s">
        <v>26</v>
      </c>
      <c r="C6" t="s">
        <v>27</v>
      </c>
      <c r="D6" t="s">
        <v>35</v>
      </c>
      <c r="E6" s="1">
        <v>41002.716770833336</v>
      </c>
      <c r="F6" t="s">
        <v>29</v>
      </c>
      <c r="G6" t="s">
        <v>36</v>
      </c>
      <c r="H6" s="1">
        <v>41002.768113425926</v>
      </c>
      <c r="I6">
        <v>297</v>
      </c>
      <c r="J6">
        <v>92.8</v>
      </c>
      <c r="K6">
        <v>49272</v>
      </c>
      <c r="L6">
        <v>1835</v>
      </c>
      <c r="M6">
        <v>860</v>
      </c>
      <c r="N6">
        <v>651</v>
      </c>
      <c r="O6">
        <v>1</v>
      </c>
      <c r="P6" s="5" t="s">
        <v>198</v>
      </c>
      <c r="Q6" s="5"/>
      <c r="R6" s="5"/>
      <c r="S6" s="5" t="s">
        <v>199</v>
      </c>
      <c r="T6" s="16">
        <v>0.3</v>
      </c>
      <c r="U6" s="16">
        <v>3687</v>
      </c>
      <c r="V6" s="16">
        <v>3687</v>
      </c>
      <c r="W6" s="16">
        <v>6822</v>
      </c>
      <c r="X6" s="17">
        <v>6822</v>
      </c>
      <c r="Y6" s="17">
        <v>110</v>
      </c>
      <c r="Z6" s="18">
        <v>37</v>
      </c>
      <c r="AA6" s="18">
        <v>130756</v>
      </c>
      <c r="AB6">
        <v>75575</v>
      </c>
      <c r="AC6">
        <v>942</v>
      </c>
      <c r="AD6">
        <v>707</v>
      </c>
      <c r="AE6" s="23">
        <f t="shared" si="0"/>
        <v>2046.6</v>
      </c>
      <c r="AF6" s="24">
        <f t="shared" si="1"/>
        <v>4837972</v>
      </c>
      <c r="AG6" s="48">
        <f t="shared" si="2"/>
        <v>2363.9069676536697</v>
      </c>
    </row>
    <row r="7" spans="1:35">
      <c r="A7" t="s">
        <v>26</v>
      </c>
      <c r="C7" t="s">
        <v>27</v>
      </c>
      <c r="D7" t="s">
        <v>37</v>
      </c>
      <c r="E7" s="1">
        <v>41002.717268518521</v>
      </c>
      <c r="F7" t="s">
        <v>29</v>
      </c>
      <c r="G7" t="s">
        <v>38</v>
      </c>
      <c r="H7" s="1">
        <v>41002.768125000002</v>
      </c>
      <c r="I7">
        <v>535</v>
      </c>
      <c r="J7">
        <v>91.1</v>
      </c>
      <c r="K7">
        <v>795</v>
      </c>
      <c r="L7">
        <v>753</v>
      </c>
      <c r="M7">
        <v>30161</v>
      </c>
      <c r="N7">
        <v>2700</v>
      </c>
      <c r="O7">
        <v>189</v>
      </c>
      <c r="P7" s="5" t="s">
        <v>198</v>
      </c>
      <c r="Q7" s="5"/>
      <c r="R7" s="5"/>
      <c r="S7" s="5" t="s">
        <v>200</v>
      </c>
      <c r="T7" s="16">
        <v>35.299999999999997</v>
      </c>
      <c r="U7" s="16">
        <v>826</v>
      </c>
      <c r="V7" s="16">
        <v>803</v>
      </c>
      <c r="W7" s="16">
        <v>82244</v>
      </c>
      <c r="X7" s="17">
        <v>41944</v>
      </c>
      <c r="Y7" s="17">
        <v>0</v>
      </c>
      <c r="Z7" s="18">
        <v>0</v>
      </c>
      <c r="AA7" s="22" t="s">
        <v>189</v>
      </c>
      <c r="AB7" s="3" t="s">
        <v>189</v>
      </c>
      <c r="AC7" s="3" t="s">
        <v>189</v>
      </c>
      <c r="AD7" s="3" t="s">
        <v>189</v>
      </c>
      <c r="AE7" s="23">
        <f t="shared" si="0"/>
        <v>2903213.1999999997</v>
      </c>
      <c r="AF7" s="24" t="e">
        <f t="shared" si="1"/>
        <v>#VALUE!</v>
      </c>
      <c r="AG7" s="48" t="e">
        <f t="shared" si="2"/>
        <v>#VALUE!</v>
      </c>
    </row>
    <row r="8" spans="1:35">
      <c r="A8" t="s">
        <v>26</v>
      </c>
      <c r="C8" t="s">
        <v>27</v>
      </c>
      <c r="D8" t="s">
        <v>39</v>
      </c>
      <c r="E8" s="1">
        <v>41002.717870370368</v>
      </c>
      <c r="F8" t="s">
        <v>29</v>
      </c>
      <c r="G8" t="s">
        <v>40</v>
      </c>
      <c r="H8" s="1">
        <v>41002.768148148149</v>
      </c>
      <c r="I8">
        <v>503</v>
      </c>
      <c r="J8">
        <v>89</v>
      </c>
      <c r="K8">
        <v>820</v>
      </c>
      <c r="L8">
        <v>780</v>
      </c>
      <c r="M8">
        <v>27789</v>
      </c>
      <c r="N8">
        <v>2816</v>
      </c>
      <c r="O8">
        <v>188</v>
      </c>
      <c r="P8" s="5" t="s">
        <v>198</v>
      </c>
      <c r="Q8" s="5"/>
      <c r="R8" s="5"/>
      <c r="S8" s="5" t="s">
        <v>200</v>
      </c>
      <c r="T8" s="16">
        <v>37.4</v>
      </c>
      <c r="U8" s="16">
        <v>839</v>
      </c>
      <c r="V8" s="16">
        <v>779</v>
      </c>
      <c r="W8" s="16">
        <v>71433</v>
      </c>
      <c r="X8" s="17">
        <v>38086</v>
      </c>
      <c r="Y8" s="17">
        <v>0</v>
      </c>
      <c r="Z8" s="18">
        <v>0</v>
      </c>
      <c r="AA8" s="22" t="s">
        <v>189</v>
      </c>
      <c r="AB8" s="3" t="s">
        <v>189</v>
      </c>
      <c r="AC8" s="3" t="s">
        <v>189</v>
      </c>
      <c r="AD8" s="3" t="s">
        <v>189</v>
      </c>
      <c r="AE8" s="23">
        <f t="shared" si="0"/>
        <v>2671594.1999999997</v>
      </c>
      <c r="AF8" s="24" t="e">
        <f t="shared" si="1"/>
        <v>#VALUE!</v>
      </c>
      <c r="AG8" s="48" t="e">
        <f t="shared" si="2"/>
        <v>#VALUE!</v>
      </c>
    </row>
    <row r="9" spans="1:35">
      <c r="A9" t="s">
        <v>26</v>
      </c>
      <c r="C9" t="s">
        <v>27</v>
      </c>
      <c r="D9" t="s">
        <v>41</v>
      </c>
      <c r="E9" s="1">
        <v>41002.718611111108</v>
      </c>
      <c r="F9" t="s">
        <v>29</v>
      </c>
      <c r="G9" t="s">
        <v>42</v>
      </c>
      <c r="H9" s="1">
        <v>41002.768159722225</v>
      </c>
      <c r="I9">
        <v>561</v>
      </c>
      <c r="J9">
        <v>90.2</v>
      </c>
      <c r="K9">
        <v>44041</v>
      </c>
      <c r="L9">
        <v>2321</v>
      </c>
      <c r="M9">
        <v>19774</v>
      </c>
      <c r="N9">
        <v>1744</v>
      </c>
      <c r="O9">
        <v>136</v>
      </c>
      <c r="P9" s="5" t="s">
        <v>198</v>
      </c>
      <c r="Q9" s="5"/>
      <c r="R9" s="5"/>
      <c r="S9" s="5" t="s">
        <v>201</v>
      </c>
      <c r="T9" s="16">
        <v>24.2</v>
      </c>
      <c r="U9" s="16">
        <v>161162</v>
      </c>
      <c r="V9" s="16">
        <v>173621</v>
      </c>
      <c r="W9" s="16">
        <v>76612</v>
      </c>
      <c r="X9" s="17">
        <v>33952</v>
      </c>
      <c r="Y9" s="17">
        <v>225</v>
      </c>
      <c r="Z9" s="18">
        <v>40.1</v>
      </c>
      <c r="AA9" s="18">
        <v>107665</v>
      </c>
      <c r="AB9">
        <v>55861</v>
      </c>
      <c r="AC9">
        <v>47414</v>
      </c>
      <c r="AD9">
        <v>9680</v>
      </c>
      <c r="AE9" s="23">
        <f t="shared" si="0"/>
        <v>1854010.4</v>
      </c>
      <c r="AF9" s="24">
        <f t="shared" si="1"/>
        <v>4317366.5</v>
      </c>
      <c r="AG9" s="48">
        <f t="shared" si="2"/>
        <v>2.3286635824696562</v>
      </c>
    </row>
    <row r="10" spans="1:35" s="7" customFormat="1" ht="16" thickBot="1">
      <c r="A10" s="7" t="s">
        <v>26</v>
      </c>
      <c r="C10" s="7" t="s">
        <v>27</v>
      </c>
      <c r="D10" s="7" t="s">
        <v>43</v>
      </c>
      <c r="E10" s="38">
        <v>41002.719201388885</v>
      </c>
      <c r="F10" s="7" t="s">
        <v>29</v>
      </c>
      <c r="G10" s="7" t="s">
        <v>44</v>
      </c>
      <c r="H10" s="38">
        <v>41002.768171296295</v>
      </c>
      <c r="I10" s="7">
        <v>416</v>
      </c>
      <c r="J10" s="7">
        <v>92.4</v>
      </c>
      <c r="K10" s="7">
        <v>47156</v>
      </c>
      <c r="L10" s="7">
        <v>2239</v>
      </c>
      <c r="M10" s="7">
        <v>24272</v>
      </c>
      <c r="N10" s="7">
        <v>1435</v>
      </c>
      <c r="O10" s="7">
        <v>103</v>
      </c>
      <c r="P10" s="7" t="s">
        <v>198</v>
      </c>
      <c r="S10" s="7" t="s">
        <v>201</v>
      </c>
      <c r="T10" s="39">
        <v>24.8</v>
      </c>
      <c r="U10" s="39">
        <v>170777</v>
      </c>
      <c r="V10" s="39">
        <v>223363</v>
      </c>
      <c r="W10" s="39">
        <v>93684</v>
      </c>
      <c r="X10" s="40">
        <v>43871</v>
      </c>
      <c r="Y10" s="40">
        <v>178</v>
      </c>
      <c r="Z10" s="41">
        <v>42.8</v>
      </c>
      <c r="AA10" s="41">
        <v>108371</v>
      </c>
      <c r="AB10" s="7">
        <v>57852</v>
      </c>
      <c r="AC10" s="7">
        <v>55037</v>
      </c>
      <c r="AD10" s="7">
        <v>9224</v>
      </c>
      <c r="AE10" s="42">
        <f t="shared" si="0"/>
        <v>2323363.2000000002</v>
      </c>
      <c r="AF10" s="43">
        <f t="shared" si="1"/>
        <v>4638278.8</v>
      </c>
      <c r="AG10" s="49">
        <f t="shared" si="2"/>
        <v>1.9963640639569393</v>
      </c>
      <c r="AH10" s="45"/>
      <c r="AI10" s="44"/>
    </row>
    <row r="11" spans="1:35">
      <c r="A11" t="s">
        <v>26</v>
      </c>
      <c r="C11" t="s">
        <v>27</v>
      </c>
      <c r="D11" t="s">
        <v>45</v>
      </c>
      <c r="E11" s="1">
        <v>41002.71980324074</v>
      </c>
      <c r="F11" t="s">
        <v>29</v>
      </c>
      <c r="G11" t="s">
        <v>46</v>
      </c>
      <c r="H11" s="1">
        <v>41002.768182870372</v>
      </c>
      <c r="I11">
        <v>404</v>
      </c>
      <c r="J11">
        <v>91.2</v>
      </c>
      <c r="K11">
        <v>37564</v>
      </c>
      <c r="L11">
        <v>1789</v>
      </c>
      <c r="M11">
        <v>17494</v>
      </c>
      <c r="N11">
        <v>1507</v>
      </c>
      <c r="O11">
        <v>87</v>
      </c>
      <c r="P11" s="5" t="s">
        <v>198</v>
      </c>
      <c r="Q11" s="6" t="s">
        <v>189</v>
      </c>
      <c r="R11" s="6" t="s">
        <v>189</v>
      </c>
      <c r="S11" s="5" t="s">
        <v>201</v>
      </c>
      <c r="T11" s="16">
        <v>21.5</v>
      </c>
      <c r="U11" s="16">
        <v>147865</v>
      </c>
      <c r="V11" s="16">
        <v>129962</v>
      </c>
      <c r="W11" s="16">
        <v>75632</v>
      </c>
      <c r="X11" s="17">
        <v>27058</v>
      </c>
      <c r="Y11" s="17">
        <v>148</v>
      </c>
      <c r="Z11" s="18">
        <v>36.6</v>
      </c>
      <c r="AA11" s="18">
        <v>100242</v>
      </c>
      <c r="AB11">
        <v>48129</v>
      </c>
      <c r="AC11">
        <v>45291</v>
      </c>
      <c r="AD11">
        <v>8655</v>
      </c>
      <c r="AE11" s="23">
        <f t="shared" si="0"/>
        <v>1626088</v>
      </c>
      <c r="AF11" s="24">
        <f t="shared" si="1"/>
        <v>3668857.2</v>
      </c>
      <c r="AG11" s="48">
        <f t="shared" si="2"/>
        <v>2.2562476323544605</v>
      </c>
    </row>
    <row r="12" spans="1:35">
      <c r="A12" t="s">
        <v>26</v>
      </c>
      <c r="C12" t="s">
        <v>27</v>
      </c>
      <c r="D12" t="s">
        <v>47</v>
      </c>
      <c r="E12" s="1">
        <v>41002.720462962963</v>
      </c>
      <c r="F12" t="s">
        <v>29</v>
      </c>
      <c r="G12" t="s">
        <v>48</v>
      </c>
      <c r="H12" s="1">
        <v>41002.768194444441</v>
      </c>
      <c r="I12">
        <v>635</v>
      </c>
      <c r="J12">
        <v>94.4</v>
      </c>
      <c r="K12">
        <v>46811</v>
      </c>
      <c r="L12">
        <v>2148</v>
      </c>
      <c r="M12">
        <v>20726</v>
      </c>
      <c r="N12">
        <v>1532</v>
      </c>
      <c r="O12">
        <v>166</v>
      </c>
      <c r="P12" s="5" t="s">
        <v>198</v>
      </c>
      <c r="Q12" s="6" t="s">
        <v>189</v>
      </c>
      <c r="R12" s="6" t="s">
        <v>189</v>
      </c>
      <c r="S12" s="5" t="s">
        <v>201</v>
      </c>
      <c r="T12" s="16">
        <v>26.1</v>
      </c>
      <c r="U12" s="16">
        <v>156411</v>
      </c>
      <c r="V12" s="16">
        <v>184287</v>
      </c>
      <c r="W12" s="16">
        <v>75272</v>
      </c>
      <c r="X12" s="17">
        <v>35728</v>
      </c>
      <c r="Y12" s="17">
        <v>260</v>
      </c>
      <c r="Z12" s="18">
        <v>40.9</v>
      </c>
      <c r="AA12" s="18">
        <v>112340</v>
      </c>
      <c r="AB12">
        <v>55536</v>
      </c>
      <c r="AC12">
        <v>48647</v>
      </c>
      <c r="AD12">
        <v>10271</v>
      </c>
      <c r="AE12" s="23">
        <f t="shared" si="0"/>
        <v>1964599.2000000002</v>
      </c>
      <c r="AF12" s="24">
        <f t="shared" si="1"/>
        <v>4594706</v>
      </c>
      <c r="AG12" s="48">
        <f t="shared" si="2"/>
        <v>2.3387498070853332</v>
      </c>
    </row>
    <row r="13" spans="1:35">
      <c r="A13" t="s">
        <v>26</v>
      </c>
      <c r="C13" t="s">
        <v>27</v>
      </c>
      <c r="D13" t="s">
        <v>49</v>
      </c>
      <c r="E13" s="1">
        <v>41002.721331018518</v>
      </c>
      <c r="F13" t="s">
        <v>29</v>
      </c>
      <c r="G13" t="s">
        <v>50</v>
      </c>
      <c r="H13" s="1">
        <v>41002.768217592595</v>
      </c>
      <c r="I13">
        <v>359</v>
      </c>
      <c r="J13">
        <v>93.5</v>
      </c>
      <c r="K13">
        <v>56549</v>
      </c>
      <c r="L13">
        <v>2359</v>
      </c>
      <c r="M13">
        <v>28201</v>
      </c>
      <c r="N13">
        <v>2211</v>
      </c>
      <c r="O13">
        <v>104</v>
      </c>
      <c r="P13" s="5" t="s">
        <v>198</v>
      </c>
      <c r="Q13" s="5" t="s">
        <v>202</v>
      </c>
      <c r="R13" s="6" t="s">
        <v>189</v>
      </c>
      <c r="S13" s="5" t="s">
        <v>201</v>
      </c>
      <c r="T13" s="16">
        <v>29</v>
      </c>
      <c r="U13" s="16">
        <v>177729</v>
      </c>
      <c r="V13" s="16">
        <v>249519</v>
      </c>
      <c r="W13" s="16">
        <v>93007</v>
      </c>
      <c r="X13" s="17">
        <v>48576</v>
      </c>
      <c r="Y13" s="17">
        <v>161</v>
      </c>
      <c r="Z13" s="18">
        <v>44.8</v>
      </c>
      <c r="AA13" s="18">
        <v>124432</v>
      </c>
      <c r="AB13">
        <v>90575</v>
      </c>
      <c r="AC13">
        <v>61130</v>
      </c>
      <c r="AD13">
        <v>9832</v>
      </c>
      <c r="AE13" s="23">
        <f t="shared" si="0"/>
        <v>2697203</v>
      </c>
      <c r="AF13" s="24">
        <f t="shared" si="1"/>
        <v>5574553.5999999996</v>
      </c>
      <c r="AG13" s="48">
        <f t="shared" si="2"/>
        <v>2.0667905233680965</v>
      </c>
    </row>
    <row r="14" spans="1:35">
      <c r="A14" t="s">
        <v>26</v>
      </c>
      <c r="C14" t="s">
        <v>27</v>
      </c>
      <c r="D14" t="s">
        <v>51</v>
      </c>
      <c r="E14" s="1">
        <v>41002.72179398148</v>
      </c>
      <c r="F14" t="s">
        <v>29</v>
      </c>
      <c r="G14" t="s">
        <v>52</v>
      </c>
      <c r="H14" s="1">
        <v>41002.768229166664</v>
      </c>
      <c r="I14">
        <v>397</v>
      </c>
      <c r="J14">
        <v>94.5</v>
      </c>
      <c r="K14">
        <v>47816</v>
      </c>
      <c r="L14">
        <v>1837</v>
      </c>
      <c r="M14">
        <v>22472</v>
      </c>
      <c r="N14">
        <v>1777</v>
      </c>
      <c r="O14">
        <v>104</v>
      </c>
      <c r="P14" s="5" t="s">
        <v>198</v>
      </c>
      <c r="Q14" s="5" t="s">
        <v>202</v>
      </c>
      <c r="R14" s="6" t="s">
        <v>189</v>
      </c>
      <c r="S14" s="5" t="s">
        <v>201</v>
      </c>
      <c r="T14" s="16">
        <v>26.2</v>
      </c>
      <c r="U14" s="16">
        <v>162284</v>
      </c>
      <c r="V14" s="16">
        <v>189338</v>
      </c>
      <c r="W14" s="16">
        <v>81593</v>
      </c>
      <c r="X14" s="17">
        <v>37318</v>
      </c>
      <c r="Y14" s="17">
        <v>158</v>
      </c>
      <c r="Z14" s="18">
        <v>39.799999999999997</v>
      </c>
      <c r="AA14" s="18">
        <v>118240</v>
      </c>
      <c r="AB14">
        <v>74934</v>
      </c>
      <c r="AC14">
        <v>54353</v>
      </c>
      <c r="AD14">
        <v>12593</v>
      </c>
      <c r="AE14" s="23">
        <f t="shared" si="0"/>
        <v>2137736.6</v>
      </c>
      <c r="AF14" s="24">
        <f t="shared" si="1"/>
        <v>4705952</v>
      </c>
      <c r="AG14" s="48">
        <f t="shared" si="2"/>
        <v>2.2013713008422084</v>
      </c>
    </row>
    <row r="15" spans="1:35">
      <c r="A15" t="s">
        <v>26</v>
      </c>
      <c r="C15" t="s">
        <v>27</v>
      </c>
      <c r="D15" t="s">
        <v>53</v>
      </c>
      <c r="E15" s="1">
        <v>41002.722453703704</v>
      </c>
      <c r="F15" t="s">
        <v>29</v>
      </c>
      <c r="G15" t="s">
        <v>54</v>
      </c>
      <c r="H15" s="1">
        <v>41002.768240740741</v>
      </c>
      <c r="I15">
        <v>235</v>
      </c>
      <c r="J15">
        <v>86.7</v>
      </c>
      <c r="K15">
        <v>15112</v>
      </c>
      <c r="L15">
        <v>1383</v>
      </c>
      <c r="M15">
        <v>6133</v>
      </c>
      <c r="N15">
        <v>1497</v>
      </c>
      <c r="O15">
        <v>20</v>
      </c>
      <c r="P15" s="5" t="s">
        <v>203</v>
      </c>
      <c r="Q15" s="6" t="s">
        <v>189</v>
      </c>
      <c r="R15" s="6" t="s">
        <v>189</v>
      </c>
      <c r="S15" s="5" t="s">
        <v>201</v>
      </c>
      <c r="T15" s="16">
        <v>8.5</v>
      </c>
      <c r="U15" s="16">
        <v>143190</v>
      </c>
      <c r="V15" s="16">
        <v>119640</v>
      </c>
      <c r="W15" s="16">
        <v>54944</v>
      </c>
      <c r="X15" s="17">
        <v>24469</v>
      </c>
      <c r="Y15" s="17">
        <v>45</v>
      </c>
      <c r="Z15" s="18">
        <v>19.100000000000001</v>
      </c>
      <c r="AA15" s="18">
        <v>73596</v>
      </c>
      <c r="AB15">
        <v>22513</v>
      </c>
      <c r="AC15">
        <v>26047</v>
      </c>
      <c r="AD15">
        <v>4683</v>
      </c>
      <c r="AE15" s="23">
        <f t="shared" si="0"/>
        <v>467024</v>
      </c>
      <c r="AF15" s="24">
        <f t="shared" si="1"/>
        <v>1405683.6</v>
      </c>
      <c r="AG15" s="48">
        <f t="shared" si="2"/>
        <v>3.0098744390009937</v>
      </c>
    </row>
    <row r="16" spans="1:35" s="8" customFormat="1">
      <c r="A16" s="8" t="s">
        <v>26</v>
      </c>
      <c r="C16" s="8" t="s">
        <v>27</v>
      </c>
      <c r="D16" s="8" t="s">
        <v>55</v>
      </c>
      <c r="E16" s="30">
        <v>41002.723101851851</v>
      </c>
      <c r="F16" s="8" t="s">
        <v>29</v>
      </c>
      <c r="G16" s="8" t="s">
        <v>56</v>
      </c>
      <c r="H16" s="30">
        <v>41002.768252314818</v>
      </c>
      <c r="I16" s="8">
        <v>206</v>
      </c>
      <c r="J16" s="8">
        <v>82.7</v>
      </c>
      <c r="K16" s="8">
        <v>25762</v>
      </c>
      <c r="L16" s="8">
        <v>1358</v>
      </c>
      <c r="M16" s="8">
        <v>12955</v>
      </c>
      <c r="N16" s="8">
        <v>1450</v>
      </c>
      <c r="O16" s="8">
        <v>30</v>
      </c>
      <c r="P16" s="8" t="s">
        <v>203</v>
      </c>
      <c r="Q16" s="9" t="s">
        <v>189</v>
      </c>
      <c r="R16" s="9" t="s">
        <v>189</v>
      </c>
      <c r="S16" s="8" t="s">
        <v>201</v>
      </c>
      <c r="T16" s="31">
        <v>14.6</v>
      </c>
      <c r="U16" s="31">
        <v>165420</v>
      </c>
      <c r="V16" s="31">
        <v>239669</v>
      </c>
      <c r="W16" s="31">
        <v>80204</v>
      </c>
      <c r="X16" s="32">
        <v>35077</v>
      </c>
      <c r="Y16" s="32">
        <v>44</v>
      </c>
      <c r="Z16" s="33">
        <v>21.4</v>
      </c>
      <c r="AA16" s="33">
        <v>116034</v>
      </c>
      <c r="AB16" s="8">
        <v>41955</v>
      </c>
      <c r="AC16" s="8">
        <v>55601</v>
      </c>
      <c r="AD16" s="8">
        <v>12517</v>
      </c>
      <c r="AE16" s="34">
        <f t="shared" si="0"/>
        <v>1170978.3999999999</v>
      </c>
      <c r="AF16" s="35">
        <f t="shared" si="1"/>
        <v>2483127.5999999996</v>
      </c>
      <c r="AG16" s="50">
        <f t="shared" si="2"/>
        <v>2.1205579880892764</v>
      </c>
      <c r="AH16" s="37"/>
      <c r="AI16" s="36"/>
    </row>
    <row r="17" spans="1:35">
      <c r="A17" t="s">
        <v>26</v>
      </c>
      <c r="C17" t="s">
        <v>27</v>
      </c>
      <c r="D17" t="s">
        <v>57</v>
      </c>
      <c r="E17" s="1">
        <v>41002.723599537036</v>
      </c>
      <c r="F17" t="s">
        <v>29</v>
      </c>
      <c r="G17" t="s">
        <v>58</v>
      </c>
      <c r="H17" s="1">
        <v>41002.768275462964</v>
      </c>
      <c r="I17">
        <v>430</v>
      </c>
      <c r="J17">
        <v>90.1</v>
      </c>
      <c r="K17">
        <v>6772</v>
      </c>
      <c r="L17">
        <v>1003</v>
      </c>
      <c r="M17">
        <v>25459</v>
      </c>
      <c r="N17">
        <v>2475</v>
      </c>
      <c r="O17">
        <v>152</v>
      </c>
      <c r="P17" t="s">
        <v>198</v>
      </c>
      <c r="Q17" s="10" t="s">
        <v>189</v>
      </c>
      <c r="R17" s="10" t="s">
        <v>204</v>
      </c>
      <c r="S17" t="s">
        <v>205</v>
      </c>
      <c r="T17" s="16">
        <v>35.299999999999997</v>
      </c>
      <c r="U17" s="16">
        <v>16120</v>
      </c>
      <c r="V17" s="16">
        <v>1635</v>
      </c>
      <c r="W17" s="16">
        <v>68907</v>
      </c>
      <c r="X17" s="17">
        <v>32542</v>
      </c>
      <c r="Y17" s="17">
        <v>52</v>
      </c>
      <c r="Z17" s="18">
        <v>12.1</v>
      </c>
      <c r="AA17" s="18">
        <v>48529</v>
      </c>
      <c r="AB17">
        <v>24115</v>
      </c>
      <c r="AC17">
        <v>109420</v>
      </c>
      <c r="AD17">
        <v>79943</v>
      </c>
      <c r="AE17" s="23">
        <f t="shared" si="0"/>
        <v>2432417.0999999996</v>
      </c>
      <c r="AF17" s="24">
        <f t="shared" si="1"/>
        <v>587200.9</v>
      </c>
      <c r="AG17" s="48">
        <f t="shared" si="2"/>
        <v>0.24140633610904977</v>
      </c>
      <c r="AH17" s="29">
        <f>AG17/AG11</f>
        <v>0.10699461027561731</v>
      </c>
      <c r="AI17" s="27">
        <f>AH17*100</f>
        <v>10.699461027561732</v>
      </c>
    </row>
    <row r="18" spans="1:35">
      <c r="A18" t="s">
        <v>26</v>
      </c>
      <c r="C18" t="s">
        <v>27</v>
      </c>
      <c r="D18" t="s">
        <v>59</v>
      </c>
      <c r="E18" s="1">
        <v>41002.724131944444</v>
      </c>
      <c r="F18" t="s">
        <v>29</v>
      </c>
      <c r="G18" t="s">
        <v>60</v>
      </c>
      <c r="H18" s="1">
        <v>41002.768287037034</v>
      </c>
      <c r="I18">
        <v>725</v>
      </c>
      <c r="J18">
        <v>93.4</v>
      </c>
      <c r="K18">
        <v>8337</v>
      </c>
      <c r="L18">
        <v>979</v>
      </c>
      <c r="M18">
        <v>23444</v>
      </c>
      <c r="N18">
        <v>2058</v>
      </c>
      <c r="O18">
        <v>220</v>
      </c>
      <c r="P18" t="s">
        <v>198</v>
      </c>
      <c r="Q18" s="10" t="s">
        <v>189</v>
      </c>
      <c r="R18" s="10" t="s">
        <v>204</v>
      </c>
      <c r="S18" t="s">
        <v>205</v>
      </c>
      <c r="T18" s="16">
        <v>30.3</v>
      </c>
      <c r="U18" s="16">
        <v>24035</v>
      </c>
      <c r="V18" s="16">
        <v>2002</v>
      </c>
      <c r="W18" s="16">
        <v>73427</v>
      </c>
      <c r="X18" s="17">
        <v>36955</v>
      </c>
      <c r="Y18" s="17">
        <v>99</v>
      </c>
      <c r="Z18" s="18">
        <v>13.7</v>
      </c>
      <c r="AA18" s="18">
        <v>54861</v>
      </c>
      <c r="AB18">
        <v>15578</v>
      </c>
      <c r="AC18">
        <v>101958</v>
      </c>
      <c r="AD18">
        <v>66649</v>
      </c>
      <c r="AE18" s="23">
        <f t="shared" si="0"/>
        <v>2224838.1</v>
      </c>
      <c r="AF18" s="24">
        <f t="shared" si="1"/>
        <v>751595.7</v>
      </c>
      <c r="AG18" s="48">
        <f t="shared" si="2"/>
        <v>0.33782040140358971</v>
      </c>
      <c r="AH18" s="29">
        <f t="shared" ref="AH18:AH80" si="3">AG18/AG12</f>
        <v>0.14444486553463295</v>
      </c>
      <c r="AI18" s="27">
        <f t="shared" ref="AI18:AI81" si="4">AH18*100</f>
        <v>14.444486553463296</v>
      </c>
    </row>
    <row r="19" spans="1:35">
      <c r="A19" t="s">
        <v>26</v>
      </c>
      <c r="C19" t="s">
        <v>27</v>
      </c>
      <c r="D19" t="s">
        <v>61</v>
      </c>
      <c r="E19" s="1">
        <v>41002.724629629629</v>
      </c>
      <c r="F19" t="s">
        <v>29</v>
      </c>
      <c r="G19" t="s">
        <v>62</v>
      </c>
      <c r="H19" s="1">
        <v>41002.768310185187</v>
      </c>
      <c r="I19">
        <v>433</v>
      </c>
      <c r="J19">
        <v>93.9</v>
      </c>
      <c r="K19">
        <v>9388</v>
      </c>
      <c r="L19">
        <v>1011</v>
      </c>
      <c r="M19">
        <v>28368</v>
      </c>
      <c r="N19">
        <v>2561</v>
      </c>
      <c r="O19">
        <v>147</v>
      </c>
      <c r="P19" t="s">
        <v>198</v>
      </c>
      <c r="Q19" t="s">
        <v>202</v>
      </c>
      <c r="R19" s="10" t="s">
        <v>204</v>
      </c>
      <c r="S19" t="s">
        <v>205</v>
      </c>
      <c r="T19" s="16">
        <v>33.9</v>
      </c>
      <c r="U19" s="16">
        <v>24687</v>
      </c>
      <c r="V19" s="16">
        <v>1748</v>
      </c>
      <c r="W19" s="16">
        <v>80141</v>
      </c>
      <c r="X19" s="17">
        <v>52908</v>
      </c>
      <c r="Y19" s="17">
        <v>58</v>
      </c>
      <c r="Z19" s="18">
        <v>13.4</v>
      </c>
      <c r="AA19" s="18">
        <v>63397</v>
      </c>
      <c r="AB19">
        <v>16680</v>
      </c>
      <c r="AC19">
        <v>115024</v>
      </c>
      <c r="AD19">
        <v>81039</v>
      </c>
      <c r="AE19" s="23">
        <f t="shared" si="0"/>
        <v>2716779.9</v>
      </c>
      <c r="AF19" s="24">
        <f t="shared" si="1"/>
        <v>849519.8</v>
      </c>
      <c r="AG19" s="48">
        <f t="shared" si="2"/>
        <v>0.31269364146871081</v>
      </c>
      <c r="AH19" s="29">
        <f t="shared" si="3"/>
        <v>0.15129430773619815</v>
      </c>
      <c r="AI19" s="27">
        <f t="shared" si="4"/>
        <v>15.129430773619815</v>
      </c>
    </row>
    <row r="20" spans="1:35">
      <c r="A20" t="s">
        <v>26</v>
      </c>
      <c r="C20" t="s">
        <v>27</v>
      </c>
      <c r="D20" t="s">
        <v>63</v>
      </c>
      <c r="E20" s="1">
        <v>41002.725185185183</v>
      </c>
      <c r="F20" t="s">
        <v>29</v>
      </c>
      <c r="G20" t="s">
        <v>64</v>
      </c>
      <c r="H20" s="1">
        <v>41002.768333333333</v>
      </c>
      <c r="I20">
        <v>347</v>
      </c>
      <c r="J20">
        <v>94.6</v>
      </c>
      <c r="K20">
        <v>6757</v>
      </c>
      <c r="L20">
        <v>968</v>
      </c>
      <c r="M20">
        <v>21830</v>
      </c>
      <c r="N20">
        <v>2886</v>
      </c>
      <c r="O20">
        <v>114</v>
      </c>
      <c r="P20" t="s">
        <v>198</v>
      </c>
      <c r="Q20" t="s">
        <v>202</v>
      </c>
      <c r="R20" s="10" t="s">
        <v>204</v>
      </c>
      <c r="S20" t="s">
        <v>205</v>
      </c>
      <c r="T20" s="16">
        <v>32.9</v>
      </c>
      <c r="U20" s="16">
        <v>18102</v>
      </c>
      <c r="V20" s="16">
        <v>1660</v>
      </c>
      <c r="W20" s="16">
        <v>62270</v>
      </c>
      <c r="X20" s="17">
        <v>31003</v>
      </c>
      <c r="Y20" s="17">
        <v>46</v>
      </c>
      <c r="Z20" s="18">
        <v>13.3</v>
      </c>
      <c r="AA20" s="18">
        <v>44315</v>
      </c>
      <c r="AB20">
        <v>12564</v>
      </c>
      <c r="AC20">
        <v>99579</v>
      </c>
      <c r="AD20">
        <v>87656</v>
      </c>
      <c r="AE20" s="23">
        <f t="shared" si="0"/>
        <v>2048683</v>
      </c>
      <c r="AF20" s="24">
        <f t="shared" si="1"/>
        <v>589389.5</v>
      </c>
      <c r="AG20" s="48">
        <f t="shared" si="2"/>
        <v>0.28769189767279757</v>
      </c>
      <c r="AH20" s="29">
        <f t="shared" si="3"/>
        <v>0.13068758439920217</v>
      </c>
      <c r="AI20" s="27">
        <f t="shared" si="4"/>
        <v>13.068758439920217</v>
      </c>
    </row>
    <row r="21" spans="1:35">
      <c r="A21" t="s">
        <v>26</v>
      </c>
      <c r="C21" t="s">
        <v>27</v>
      </c>
      <c r="D21" t="s">
        <v>65</v>
      </c>
      <c r="E21" s="1">
        <v>41002.725891203707</v>
      </c>
      <c r="F21" t="s">
        <v>29</v>
      </c>
      <c r="G21" t="s">
        <v>66</v>
      </c>
      <c r="H21" s="1">
        <v>41002.76834490741</v>
      </c>
      <c r="I21">
        <v>282</v>
      </c>
      <c r="J21">
        <v>87</v>
      </c>
      <c r="K21">
        <v>1059</v>
      </c>
      <c r="L21">
        <v>901</v>
      </c>
      <c r="M21">
        <v>6996</v>
      </c>
      <c r="N21">
        <v>1461</v>
      </c>
      <c r="O21">
        <v>33</v>
      </c>
      <c r="P21" t="s">
        <v>203</v>
      </c>
      <c r="Q21" s="10" t="s">
        <v>189</v>
      </c>
      <c r="R21" s="10" t="s">
        <v>204</v>
      </c>
      <c r="S21" t="s">
        <v>205</v>
      </c>
      <c r="T21" s="16">
        <v>11.7</v>
      </c>
      <c r="U21" s="16">
        <v>1171</v>
      </c>
      <c r="V21" s="16">
        <v>1050</v>
      </c>
      <c r="W21" s="16">
        <v>47471</v>
      </c>
      <c r="X21" s="17">
        <v>14575</v>
      </c>
      <c r="Y21" s="17">
        <v>2</v>
      </c>
      <c r="Z21" s="18">
        <v>0.7</v>
      </c>
      <c r="AA21" s="18">
        <v>11928</v>
      </c>
      <c r="AB21">
        <v>11928</v>
      </c>
      <c r="AC21">
        <v>2587</v>
      </c>
      <c r="AD21">
        <v>2587</v>
      </c>
      <c r="AE21" s="23">
        <f t="shared" si="0"/>
        <v>555410.69999999995</v>
      </c>
      <c r="AF21" s="24">
        <f t="shared" si="1"/>
        <v>8349.6</v>
      </c>
      <c r="AG21" s="48">
        <f t="shared" si="2"/>
        <v>1.5033199756504512E-2</v>
      </c>
      <c r="AH21" s="29">
        <f t="shared" si="3"/>
        <v>4.9946268727057517E-3</v>
      </c>
      <c r="AI21" s="27">
        <f t="shared" si="4"/>
        <v>0.49946268727057519</v>
      </c>
    </row>
    <row r="22" spans="1:35" s="7" customFormat="1" ht="16" thickBot="1">
      <c r="A22" s="7" t="s">
        <v>26</v>
      </c>
      <c r="C22" s="7" t="s">
        <v>27</v>
      </c>
      <c r="D22" s="7" t="s">
        <v>67</v>
      </c>
      <c r="E22" s="38">
        <v>41002.726539351854</v>
      </c>
      <c r="F22" s="7" t="s">
        <v>29</v>
      </c>
      <c r="G22" s="7" t="s">
        <v>68</v>
      </c>
      <c r="H22" s="38">
        <v>41002.76835648148</v>
      </c>
      <c r="I22" s="7">
        <v>217</v>
      </c>
      <c r="J22" s="7">
        <v>90.8</v>
      </c>
      <c r="K22" s="7">
        <v>1043</v>
      </c>
      <c r="L22" s="7">
        <v>973</v>
      </c>
      <c r="M22" s="7">
        <v>6699</v>
      </c>
      <c r="N22" s="7">
        <v>1902</v>
      </c>
      <c r="O22" s="7">
        <v>39</v>
      </c>
      <c r="P22" s="7" t="s">
        <v>203</v>
      </c>
      <c r="Q22" s="11" t="s">
        <v>189</v>
      </c>
      <c r="R22" s="11" t="s">
        <v>204</v>
      </c>
      <c r="S22" s="7" t="s">
        <v>205</v>
      </c>
      <c r="T22" s="39">
        <v>18</v>
      </c>
      <c r="U22" s="39">
        <v>1276</v>
      </c>
      <c r="V22" s="39">
        <v>1086</v>
      </c>
      <c r="W22" s="39">
        <v>28681</v>
      </c>
      <c r="X22" s="40">
        <v>11962</v>
      </c>
      <c r="Y22" s="40">
        <v>0</v>
      </c>
      <c r="Z22" s="41">
        <v>0</v>
      </c>
      <c r="AA22" s="46" t="s">
        <v>189</v>
      </c>
      <c r="AB22" s="47" t="s">
        <v>189</v>
      </c>
      <c r="AC22" s="47" t="s">
        <v>189</v>
      </c>
      <c r="AD22" s="47" t="s">
        <v>189</v>
      </c>
      <c r="AE22" s="42">
        <f t="shared" si="0"/>
        <v>516258</v>
      </c>
      <c r="AF22" s="43" t="e">
        <f t="shared" si="1"/>
        <v>#VALUE!</v>
      </c>
      <c r="AG22" s="49" t="e">
        <f t="shared" si="2"/>
        <v>#VALUE!</v>
      </c>
      <c r="AH22" s="45">
        <v>0</v>
      </c>
      <c r="AI22" s="44">
        <f t="shared" si="4"/>
        <v>0</v>
      </c>
    </row>
    <row r="23" spans="1:35">
      <c r="A23" t="s">
        <v>26</v>
      </c>
      <c r="C23" t="s">
        <v>27</v>
      </c>
      <c r="D23" t="s">
        <v>69</v>
      </c>
      <c r="E23" s="1">
        <v>41002.727060185185</v>
      </c>
      <c r="F23" t="s">
        <v>29</v>
      </c>
      <c r="G23" t="s">
        <v>70</v>
      </c>
      <c r="H23" s="1">
        <v>41002.768368055556</v>
      </c>
      <c r="I23">
        <v>474</v>
      </c>
      <c r="J23">
        <v>90.6</v>
      </c>
      <c r="K23">
        <v>40499</v>
      </c>
      <c r="L23">
        <v>2056</v>
      </c>
      <c r="M23">
        <v>20200</v>
      </c>
      <c r="N23">
        <v>1610</v>
      </c>
      <c r="O23">
        <v>109</v>
      </c>
      <c r="P23" t="s">
        <v>198</v>
      </c>
      <c r="Q23" s="10" t="s">
        <v>189</v>
      </c>
      <c r="R23" s="10" t="s">
        <v>189</v>
      </c>
      <c r="S23" t="s">
        <v>201</v>
      </c>
      <c r="T23" s="16">
        <v>23</v>
      </c>
      <c r="U23" s="16">
        <v>158574</v>
      </c>
      <c r="V23" s="16">
        <v>199675</v>
      </c>
      <c r="W23" s="16">
        <v>82709</v>
      </c>
      <c r="X23" s="17">
        <v>40499</v>
      </c>
      <c r="Y23" s="17">
        <v>191</v>
      </c>
      <c r="Z23" s="18">
        <v>40.299999999999997</v>
      </c>
      <c r="AA23" s="18">
        <v>98441</v>
      </c>
      <c r="AB23">
        <v>40974</v>
      </c>
      <c r="AC23">
        <v>48253</v>
      </c>
      <c r="AD23">
        <v>7786</v>
      </c>
      <c r="AE23" s="23">
        <f t="shared" si="0"/>
        <v>1902307</v>
      </c>
      <c r="AF23" s="24">
        <f t="shared" si="1"/>
        <v>3967172.3</v>
      </c>
      <c r="AG23" s="48">
        <f t="shared" si="2"/>
        <v>2.0854532417743297</v>
      </c>
    </row>
    <row r="24" spans="1:35">
      <c r="A24" t="s">
        <v>26</v>
      </c>
      <c r="C24" t="s">
        <v>27</v>
      </c>
      <c r="D24" t="s">
        <v>71</v>
      </c>
      <c r="E24" s="1">
        <v>41002.727546296293</v>
      </c>
      <c r="F24" t="s">
        <v>29</v>
      </c>
      <c r="G24" t="s">
        <v>72</v>
      </c>
      <c r="H24" s="1">
        <v>41002.768379629626</v>
      </c>
      <c r="I24">
        <v>471</v>
      </c>
      <c r="J24">
        <v>95.2</v>
      </c>
      <c r="K24">
        <v>35559</v>
      </c>
      <c r="L24">
        <v>1778</v>
      </c>
      <c r="M24">
        <v>14755</v>
      </c>
      <c r="N24">
        <v>1399</v>
      </c>
      <c r="O24">
        <v>105</v>
      </c>
      <c r="P24" t="s">
        <v>198</v>
      </c>
      <c r="Q24" s="10" t="s">
        <v>189</v>
      </c>
      <c r="R24" s="10" t="s">
        <v>189</v>
      </c>
      <c r="S24" t="s">
        <v>201</v>
      </c>
      <c r="T24" s="16">
        <v>22.3</v>
      </c>
      <c r="U24" s="16">
        <v>143475</v>
      </c>
      <c r="V24" s="16">
        <v>131368</v>
      </c>
      <c r="W24" s="16">
        <v>61322</v>
      </c>
      <c r="X24" s="17">
        <v>25247</v>
      </c>
      <c r="Y24" s="17">
        <v>159</v>
      </c>
      <c r="Z24" s="18">
        <v>33.799999999999997</v>
      </c>
      <c r="AA24" s="18">
        <v>102672</v>
      </c>
      <c r="AB24">
        <v>43313</v>
      </c>
      <c r="AC24">
        <v>41209</v>
      </c>
      <c r="AD24">
        <v>12237</v>
      </c>
      <c r="AE24" s="23">
        <f t="shared" si="0"/>
        <v>1367480.6</v>
      </c>
      <c r="AF24" s="24">
        <f t="shared" si="1"/>
        <v>3470313.5999999996</v>
      </c>
      <c r="AG24" s="48">
        <f t="shared" si="2"/>
        <v>2.5377424732753058</v>
      </c>
    </row>
    <row r="25" spans="1:35">
      <c r="A25" t="s">
        <v>26</v>
      </c>
      <c r="C25" t="s">
        <v>27</v>
      </c>
      <c r="D25" t="s">
        <v>73</v>
      </c>
      <c r="E25" s="1">
        <v>41002.72824074074</v>
      </c>
      <c r="F25" t="s">
        <v>29</v>
      </c>
      <c r="G25" t="s">
        <v>74</v>
      </c>
      <c r="H25" s="1">
        <v>41002.768391203703</v>
      </c>
      <c r="I25">
        <v>231</v>
      </c>
      <c r="J25">
        <v>91.7</v>
      </c>
      <c r="K25">
        <v>13987</v>
      </c>
      <c r="L25">
        <v>1216</v>
      </c>
      <c r="M25">
        <v>5760</v>
      </c>
      <c r="N25">
        <v>1523</v>
      </c>
      <c r="O25">
        <v>27</v>
      </c>
      <c r="P25" t="s">
        <v>198</v>
      </c>
      <c r="Q25" t="s">
        <v>206</v>
      </c>
      <c r="R25" s="10" t="s">
        <v>189</v>
      </c>
      <c r="S25" t="s">
        <v>201</v>
      </c>
      <c r="T25" s="16">
        <v>11.7</v>
      </c>
      <c r="U25" s="16">
        <v>103521</v>
      </c>
      <c r="V25" s="16">
        <v>75899</v>
      </c>
      <c r="W25" s="16">
        <v>36698</v>
      </c>
      <c r="X25" s="17">
        <v>13225</v>
      </c>
      <c r="Y25" s="17">
        <v>48</v>
      </c>
      <c r="Z25" s="18">
        <v>20.8</v>
      </c>
      <c r="AA25" s="18">
        <v>62849</v>
      </c>
      <c r="AB25">
        <v>14498</v>
      </c>
      <c r="AC25">
        <v>21908</v>
      </c>
      <c r="AD25">
        <v>6291</v>
      </c>
      <c r="AE25" s="23">
        <f t="shared" si="0"/>
        <v>429366.6</v>
      </c>
      <c r="AF25" s="24">
        <f t="shared" si="1"/>
        <v>1307259.2</v>
      </c>
      <c r="AG25" s="48">
        <f t="shared" si="2"/>
        <v>3.0446224741281691</v>
      </c>
    </row>
    <row r="26" spans="1:35">
      <c r="A26" t="s">
        <v>26</v>
      </c>
      <c r="C26" t="s">
        <v>27</v>
      </c>
      <c r="D26" t="s">
        <v>75</v>
      </c>
      <c r="E26" s="1">
        <v>41002.728807870371</v>
      </c>
      <c r="F26" t="s">
        <v>29</v>
      </c>
      <c r="G26" t="s">
        <v>76</v>
      </c>
      <c r="H26" s="1">
        <v>41002.768414351849</v>
      </c>
      <c r="I26">
        <v>315</v>
      </c>
      <c r="J26">
        <v>90.5</v>
      </c>
      <c r="K26">
        <v>20210</v>
      </c>
      <c r="L26">
        <v>1257</v>
      </c>
      <c r="M26">
        <v>8699</v>
      </c>
      <c r="N26">
        <v>1361</v>
      </c>
      <c r="O26">
        <v>39</v>
      </c>
      <c r="P26" t="s">
        <v>198</v>
      </c>
      <c r="Q26" t="s">
        <v>206</v>
      </c>
      <c r="R26" s="10" t="s">
        <v>189</v>
      </c>
      <c r="S26" t="s">
        <v>201</v>
      </c>
      <c r="T26" s="16">
        <v>12.4</v>
      </c>
      <c r="U26" s="16">
        <v>144588</v>
      </c>
      <c r="V26" s="16">
        <v>131689</v>
      </c>
      <c r="W26" s="16">
        <v>60214</v>
      </c>
      <c r="X26" s="17">
        <v>26580</v>
      </c>
      <c r="Y26" s="17">
        <v>56</v>
      </c>
      <c r="Z26" s="18">
        <v>17.8</v>
      </c>
      <c r="AA26" s="18">
        <v>108185</v>
      </c>
      <c r="AB26">
        <v>64582</v>
      </c>
      <c r="AC26">
        <v>42724</v>
      </c>
      <c r="AD26">
        <v>12648</v>
      </c>
      <c r="AE26" s="23">
        <f t="shared" si="0"/>
        <v>746653.6</v>
      </c>
      <c r="AF26" s="24">
        <f t="shared" si="1"/>
        <v>1925693</v>
      </c>
      <c r="AG26" s="48">
        <f t="shared" si="2"/>
        <v>2.5790982592195366</v>
      </c>
    </row>
    <row r="27" spans="1:35">
      <c r="A27" t="s">
        <v>26</v>
      </c>
      <c r="C27" t="s">
        <v>27</v>
      </c>
      <c r="D27" t="s">
        <v>77</v>
      </c>
      <c r="E27" s="1">
        <v>41002.729409722226</v>
      </c>
      <c r="F27" t="s">
        <v>29</v>
      </c>
      <c r="G27" t="s">
        <v>78</v>
      </c>
      <c r="H27" s="1">
        <v>41002.768425925926</v>
      </c>
      <c r="I27">
        <v>199</v>
      </c>
      <c r="J27">
        <v>86.1</v>
      </c>
      <c r="K27">
        <v>14858</v>
      </c>
      <c r="L27">
        <v>1304</v>
      </c>
      <c r="M27">
        <v>4660</v>
      </c>
      <c r="N27">
        <v>1240</v>
      </c>
      <c r="O27">
        <v>20</v>
      </c>
      <c r="P27" t="s">
        <v>203</v>
      </c>
      <c r="Q27" s="10" t="s">
        <v>189</v>
      </c>
      <c r="R27" s="10" t="s">
        <v>189</v>
      </c>
      <c r="S27" t="s">
        <v>201</v>
      </c>
      <c r="T27" s="16">
        <v>10.1</v>
      </c>
      <c r="U27" s="16">
        <v>129578</v>
      </c>
      <c r="V27" s="16">
        <v>127031</v>
      </c>
      <c r="W27" s="16">
        <v>33281</v>
      </c>
      <c r="X27" s="17">
        <v>15321</v>
      </c>
      <c r="Y27" s="17">
        <v>35</v>
      </c>
      <c r="Z27" s="18">
        <v>17.600000000000001</v>
      </c>
      <c r="AA27" s="18">
        <v>78614</v>
      </c>
      <c r="AB27">
        <v>18399</v>
      </c>
      <c r="AC27">
        <v>19555</v>
      </c>
      <c r="AD27">
        <v>6343</v>
      </c>
      <c r="AE27" s="23">
        <f t="shared" si="0"/>
        <v>336138.1</v>
      </c>
      <c r="AF27" s="24">
        <f t="shared" si="1"/>
        <v>1383606.4000000001</v>
      </c>
      <c r="AG27" s="48">
        <f t="shared" si="2"/>
        <v>4.1161843896898338</v>
      </c>
    </row>
    <row r="28" spans="1:35" s="8" customFormat="1">
      <c r="A28" s="8" t="s">
        <v>26</v>
      </c>
      <c r="C28" s="8" t="s">
        <v>27</v>
      </c>
      <c r="D28" s="8" t="s">
        <v>79</v>
      </c>
      <c r="E28" s="30">
        <v>41002.729953703703</v>
      </c>
      <c r="F28" s="8" t="s">
        <v>29</v>
      </c>
      <c r="G28" s="8" t="s">
        <v>80</v>
      </c>
      <c r="H28" s="30">
        <v>41002.768437500003</v>
      </c>
      <c r="I28" s="8">
        <v>217</v>
      </c>
      <c r="J28" s="8">
        <v>85.1</v>
      </c>
      <c r="K28" s="8">
        <v>18572</v>
      </c>
      <c r="L28" s="8">
        <v>1430</v>
      </c>
      <c r="M28" s="8">
        <v>7889</v>
      </c>
      <c r="N28" s="8">
        <v>1389</v>
      </c>
      <c r="O28" s="8">
        <v>22</v>
      </c>
      <c r="P28" s="8" t="s">
        <v>203</v>
      </c>
      <c r="Q28" s="9" t="s">
        <v>189</v>
      </c>
      <c r="R28" s="9" t="s">
        <v>189</v>
      </c>
      <c r="S28" s="8" t="s">
        <v>201</v>
      </c>
      <c r="T28" s="31">
        <v>10.1</v>
      </c>
      <c r="U28" s="31">
        <v>134070</v>
      </c>
      <c r="V28" s="31">
        <v>133491</v>
      </c>
      <c r="W28" s="31">
        <v>64403</v>
      </c>
      <c r="X28" s="32">
        <v>23708</v>
      </c>
      <c r="Y28" s="32">
        <v>55</v>
      </c>
      <c r="Z28" s="33">
        <v>25.3</v>
      </c>
      <c r="AA28" s="33">
        <v>69429</v>
      </c>
      <c r="AB28" s="8">
        <v>15630</v>
      </c>
      <c r="AC28" s="8">
        <v>27281</v>
      </c>
      <c r="AD28" s="8">
        <v>4004</v>
      </c>
      <c r="AE28" s="34">
        <f t="shared" si="0"/>
        <v>650470.29999999993</v>
      </c>
      <c r="AF28" s="35">
        <f t="shared" si="1"/>
        <v>1756553.7</v>
      </c>
      <c r="AG28" s="50">
        <f t="shared" si="2"/>
        <v>2.700436438066427</v>
      </c>
      <c r="AH28" s="37"/>
      <c r="AI28" s="36"/>
    </row>
    <row r="29" spans="1:35">
      <c r="A29" t="s">
        <v>26</v>
      </c>
      <c r="C29" t="s">
        <v>27</v>
      </c>
      <c r="D29" t="s">
        <v>81</v>
      </c>
      <c r="E29" s="1">
        <v>41002.730520833335</v>
      </c>
      <c r="F29" t="s">
        <v>29</v>
      </c>
      <c r="G29" t="s">
        <v>82</v>
      </c>
      <c r="H29" s="1">
        <v>41002.768449074072</v>
      </c>
      <c r="I29">
        <v>749</v>
      </c>
      <c r="J29">
        <v>94.3</v>
      </c>
      <c r="K29">
        <v>6405</v>
      </c>
      <c r="L29">
        <v>914</v>
      </c>
      <c r="M29">
        <v>24088</v>
      </c>
      <c r="N29">
        <v>1719</v>
      </c>
      <c r="O29">
        <v>225</v>
      </c>
      <c r="P29" t="s">
        <v>198</v>
      </c>
      <c r="Q29" s="10" t="s">
        <v>189</v>
      </c>
      <c r="R29" s="10" t="s">
        <v>204</v>
      </c>
      <c r="S29" t="s">
        <v>205</v>
      </c>
      <c r="T29" s="16">
        <v>30</v>
      </c>
      <c r="U29" s="16">
        <v>18099</v>
      </c>
      <c r="V29" s="16">
        <v>1610</v>
      </c>
      <c r="W29" s="16">
        <v>76936</v>
      </c>
      <c r="X29" s="17">
        <v>35530</v>
      </c>
      <c r="Y29" s="17">
        <v>83</v>
      </c>
      <c r="Z29" s="18">
        <v>11.1</v>
      </c>
      <c r="AA29" s="18">
        <v>49961</v>
      </c>
      <c r="AB29">
        <v>19930</v>
      </c>
      <c r="AC29">
        <v>116019</v>
      </c>
      <c r="AD29">
        <v>75263</v>
      </c>
      <c r="AE29" s="23">
        <f t="shared" si="0"/>
        <v>2308080</v>
      </c>
      <c r="AF29" s="24">
        <f t="shared" si="1"/>
        <v>554567.1</v>
      </c>
      <c r="AG29" s="48">
        <f t="shared" si="2"/>
        <v>0.24027204429655816</v>
      </c>
      <c r="AH29" s="29">
        <f t="shared" si="3"/>
        <v>0.11521334522567943</v>
      </c>
      <c r="AI29" s="27">
        <f t="shared" si="4"/>
        <v>11.521334522567942</v>
      </c>
    </row>
    <row r="30" spans="1:35">
      <c r="A30" t="s">
        <v>26</v>
      </c>
      <c r="C30" t="s">
        <v>27</v>
      </c>
      <c r="D30" t="s">
        <v>83</v>
      </c>
      <c r="E30" s="1">
        <v>41002.731319444443</v>
      </c>
      <c r="F30" t="s">
        <v>29</v>
      </c>
      <c r="G30" t="s">
        <v>84</v>
      </c>
      <c r="H30" s="1">
        <v>41002.768460648149</v>
      </c>
      <c r="I30">
        <v>1024</v>
      </c>
      <c r="J30">
        <v>93.3</v>
      </c>
      <c r="K30">
        <v>6410</v>
      </c>
      <c r="L30">
        <v>962</v>
      </c>
      <c r="M30">
        <v>26861</v>
      </c>
      <c r="N30">
        <v>2326</v>
      </c>
      <c r="O30">
        <v>350</v>
      </c>
      <c r="P30" t="s">
        <v>198</v>
      </c>
      <c r="Q30" s="10" t="s">
        <v>189</v>
      </c>
      <c r="R30" s="10" t="s">
        <v>204</v>
      </c>
      <c r="S30" t="s">
        <v>205</v>
      </c>
      <c r="T30" s="16">
        <v>34.200000000000003</v>
      </c>
      <c r="U30" s="16">
        <v>16215</v>
      </c>
      <c r="V30" s="16">
        <v>1542</v>
      </c>
      <c r="W30" s="16">
        <v>75359</v>
      </c>
      <c r="X30" s="17">
        <v>40515</v>
      </c>
      <c r="Y30" s="17">
        <v>128</v>
      </c>
      <c r="Z30" s="18">
        <v>12.5</v>
      </c>
      <c r="AA30" s="18">
        <v>44216</v>
      </c>
      <c r="AB30">
        <v>14848</v>
      </c>
      <c r="AC30">
        <v>110934</v>
      </c>
      <c r="AD30">
        <v>84341</v>
      </c>
      <c r="AE30" s="23">
        <f t="shared" si="0"/>
        <v>2577277.8000000003</v>
      </c>
      <c r="AF30" s="24">
        <f t="shared" si="1"/>
        <v>552700</v>
      </c>
      <c r="AG30" s="48">
        <f t="shared" si="2"/>
        <v>0.21445107702398242</v>
      </c>
      <c r="AH30" s="29">
        <f t="shared" si="3"/>
        <v>8.4504664788623646E-2</v>
      </c>
      <c r="AI30" s="27">
        <f t="shared" si="4"/>
        <v>8.4504664788623653</v>
      </c>
    </row>
    <row r="31" spans="1:35">
      <c r="A31" t="s">
        <v>26</v>
      </c>
      <c r="C31" t="s">
        <v>27</v>
      </c>
      <c r="D31" t="s">
        <v>85</v>
      </c>
      <c r="E31" s="1">
        <v>41002.731851851851</v>
      </c>
      <c r="F31" t="s">
        <v>29</v>
      </c>
      <c r="G31" t="s">
        <v>86</v>
      </c>
      <c r="H31" s="1">
        <v>41002.768483796295</v>
      </c>
      <c r="I31">
        <v>302</v>
      </c>
      <c r="J31">
        <v>92.4</v>
      </c>
      <c r="K31">
        <v>1722</v>
      </c>
      <c r="L31">
        <v>1017</v>
      </c>
      <c r="M31">
        <v>11515</v>
      </c>
      <c r="N31">
        <v>1718</v>
      </c>
      <c r="O31">
        <v>48</v>
      </c>
      <c r="P31" t="s">
        <v>198</v>
      </c>
      <c r="Q31" t="s">
        <v>206</v>
      </c>
      <c r="R31" s="10" t="s">
        <v>204</v>
      </c>
      <c r="S31" t="s">
        <v>205</v>
      </c>
      <c r="T31" s="16">
        <v>15.9</v>
      </c>
      <c r="U31" s="16">
        <v>5535</v>
      </c>
      <c r="V31" s="16">
        <v>1739</v>
      </c>
      <c r="W31" s="16">
        <v>63208</v>
      </c>
      <c r="X31" s="17">
        <v>28848</v>
      </c>
      <c r="Y31" s="17">
        <v>15</v>
      </c>
      <c r="Z31" s="18">
        <v>5</v>
      </c>
      <c r="AA31" s="18">
        <v>15012</v>
      </c>
      <c r="AB31">
        <v>7744</v>
      </c>
      <c r="AC31">
        <v>111427</v>
      </c>
      <c r="AD31">
        <v>60856</v>
      </c>
      <c r="AE31" s="23">
        <f t="shared" si="0"/>
        <v>1005007.2000000001</v>
      </c>
      <c r="AF31" s="24">
        <f t="shared" si="1"/>
        <v>75060</v>
      </c>
      <c r="AG31" s="48">
        <f t="shared" si="2"/>
        <v>7.4686032100068536E-2</v>
      </c>
      <c r="AH31" s="29">
        <f t="shared" si="3"/>
        <v>2.4530473887884888E-2</v>
      </c>
      <c r="AI31" s="27">
        <f t="shared" si="4"/>
        <v>2.4530473887884887</v>
      </c>
    </row>
    <row r="32" spans="1:35">
      <c r="A32" t="s">
        <v>26</v>
      </c>
      <c r="C32" t="s">
        <v>27</v>
      </c>
      <c r="D32" t="s">
        <v>87</v>
      </c>
      <c r="E32" s="1">
        <v>41002.732615740744</v>
      </c>
      <c r="F32" t="s">
        <v>29</v>
      </c>
      <c r="G32" t="s">
        <v>88</v>
      </c>
      <c r="H32" s="1">
        <v>41002.768495370372</v>
      </c>
      <c r="I32">
        <v>496</v>
      </c>
      <c r="J32">
        <v>94.5</v>
      </c>
      <c r="K32">
        <v>3340</v>
      </c>
      <c r="L32">
        <v>1030</v>
      </c>
      <c r="M32">
        <v>14416</v>
      </c>
      <c r="N32">
        <v>1619</v>
      </c>
      <c r="O32">
        <v>88</v>
      </c>
      <c r="P32" t="s">
        <v>198</v>
      </c>
      <c r="Q32" t="s">
        <v>206</v>
      </c>
      <c r="R32" s="10" t="s">
        <v>204</v>
      </c>
      <c r="S32" t="s">
        <v>205</v>
      </c>
      <c r="T32" s="16">
        <v>17.7</v>
      </c>
      <c r="U32" s="16">
        <v>14307</v>
      </c>
      <c r="V32" s="16">
        <v>1433</v>
      </c>
      <c r="W32" s="16">
        <v>73800</v>
      </c>
      <c r="X32" s="17">
        <v>33951</v>
      </c>
      <c r="Y32" s="17">
        <v>15</v>
      </c>
      <c r="Z32" s="18">
        <v>3</v>
      </c>
      <c r="AA32" s="18">
        <v>76617</v>
      </c>
      <c r="AB32">
        <v>41815</v>
      </c>
      <c r="AC32">
        <v>147634</v>
      </c>
      <c r="AD32">
        <v>136579</v>
      </c>
      <c r="AE32" s="23">
        <f t="shared" si="0"/>
        <v>1306260</v>
      </c>
      <c r="AF32" s="24">
        <f t="shared" si="1"/>
        <v>229851</v>
      </c>
      <c r="AG32" s="48">
        <f t="shared" si="2"/>
        <v>0.17596114096734189</v>
      </c>
      <c r="AH32" s="29">
        <f t="shared" si="3"/>
        <v>6.8225838367472535E-2</v>
      </c>
      <c r="AI32" s="27">
        <f t="shared" si="4"/>
        <v>6.8225838367472535</v>
      </c>
    </row>
    <row r="33" spans="1:35">
      <c r="A33" t="s">
        <v>26</v>
      </c>
      <c r="C33" t="s">
        <v>27</v>
      </c>
      <c r="D33" t="s">
        <v>89</v>
      </c>
      <c r="E33" s="1">
        <v>41002.733159722222</v>
      </c>
      <c r="F33" t="s">
        <v>29</v>
      </c>
      <c r="G33" t="s">
        <v>90</v>
      </c>
      <c r="H33" s="1">
        <v>41002.768495370372</v>
      </c>
      <c r="I33">
        <v>233</v>
      </c>
      <c r="J33">
        <v>88.6</v>
      </c>
      <c r="K33">
        <v>1060</v>
      </c>
      <c r="L33">
        <v>915</v>
      </c>
      <c r="M33">
        <v>6406</v>
      </c>
      <c r="N33">
        <v>1640</v>
      </c>
      <c r="O33">
        <v>34</v>
      </c>
      <c r="P33" t="s">
        <v>203</v>
      </c>
      <c r="Q33" s="10" t="s">
        <v>189</v>
      </c>
      <c r="R33" s="10" t="s">
        <v>204</v>
      </c>
      <c r="S33" t="s">
        <v>205</v>
      </c>
      <c r="T33" s="16">
        <v>14.6</v>
      </c>
      <c r="U33" s="16">
        <v>1095</v>
      </c>
      <c r="V33" s="16">
        <v>984</v>
      </c>
      <c r="W33" s="16">
        <v>33768</v>
      </c>
      <c r="X33" s="17">
        <v>14861</v>
      </c>
      <c r="Y33" s="17">
        <v>1</v>
      </c>
      <c r="Z33" s="18">
        <v>0.4</v>
      </c>
      <c r="AA33" s="18">
        <v>14402</v>
      </c>
      <c r="AB33">
        <v>14402</v>
      </c>
      <c r="AC33">
        <v>4065</v>
      </c>
      <c r="AD33">
        <v>4065</v>
      </c>
      <c r="AE33" s="23">
        <f t="shared" si="0"/>
        <v>493012.8</v>
      </c>
      <c r="AF33" s="24">
        <f t="shared" si="1"/>
        <v>5760.8</v>
      </c>
      <c r="AG33" s="48">
        <f t="shared" si="2"/>
        <v>1.1684889317275333E-2</v>
      </c>
      <c r="AH33" s="29">
        <f t="shared" si="3"/>
        <v>2.838767220084575E-3</v>
      </c>
      <c r="AI33" s="27">
        <f t="shared" si="4"/>
        <v>0.28387672200845748</v>
      </c>
    </row>
    <row r="34" spans="1:35" s="7" customFormat="1" ht="16" thickBot="1">
      <c r="A34" s="7" t="s">
        <v>26</v>
      </c>
      <c r="C34" s="7" t="s">
        <v>27</v>
      </c>
      <c r="D34" s="7" t="s">
        <v>91</v>
      </c>
      <c r="E34" s="38">
        <v>41002.733842592592</v>
      </c>
      <c r="F34" s="7" t="s">
        <v>29</v>
      </c>
      <c r="G34" s="7" t="s">
        <v>92</v>
      </c>
      <c r="H34" s="38">
        <v>41002.768518518518</v>
      </c>
      <c r="I34" s="7">
        <v>276</v>
      </c>
      <c r="J34" s="7">
        <v>91.4</v>
      </c>
      <c r="K34" s="7">
        <v>1485</v>
      </c>
      <c r="L34" s="7">
        <v>913</v>
      </c>
      <c r="M34" s="7">
        <v>13414</v>
      </c>
      <c r="N34" s="7">
        <v>1564</v>
      </c>
      <c r="O34" s="7">
        <v>62</v>
      </c>
      <c r="P34" s="7" t="s">
        <v>203</v>
      </c>
      <c r="Q34" s="11" t="s">
        <v>189</v>
      </c>
      <c r="R34" s="11" t="s">
        <v>204</v>
      </c>
      <c r="S34" s="7" t="s">
        <v>205</v>
      </c>
      <c r="T34" s="39">
        <v>22.5</v>
      </c>
      <c r="U34" s="39">
        <v>3262</v>
      </c>
      <c r="V34" s="39">
        <v>884</v>
      </c>
      <c r="W34" s="39">
        <v>54519</v>
      </c>
      <c r="X34" s="40">
        <v>24536</v>
      </c>
      <c r="Y34" s="40">
        <v>4</v>
      </c>
      <c r="Z34" s="41">
        <v>1.4</v>
      </c>
      <c r="AA34" s="41">
        <v>36291</v>
      </c>
      <c r="AB34" s="7">
        <v>6242</v>
      </c>
      <c r="AC34" s="7">
        <v>104370</v>
      </c>
      <c r="AD34" s="7">
        <v>116698</v>
      </c>
      <c r="AE34" s="42">
        <f t="shared" si="0"/>
        <v>1226677.5</v>
      </c>
      <c r="AF34" s="43">
        <f t="shared" si="1"/>
        <v>50807.399999999994</v>
      </c>
      <c r="AG34" s="49">
        <f t="shared" si="2"/>
        <v>4.1418710296716121E-2</v>
      </c>
      <c r="AH34" s="45">
        <f t="shared" si="3"/>
        <v>1.5337783816297801E-2</v>
      </c>
      <c r="AI34" s="44">
        <f t="shared" si="4"/>
        <v>1.5337783816297801</v>
      </c>
    </row>
    <row r="35" spans="1:35">
      <c r="A35" t="s">
        <v>26</v>
      </c>
      <c r="C35" t="s">
        <v>27</v>
      </c>
      <c r="D35" t="s">
        <v>93</v>
      </c>
      <c r="E35" s="1">
        <v>41002.734282407408</v>
      </c>
      <c r="F35" t="s">
        <v>29</v>
      </c>
      <c r="G35" t="s">
        <v>94</v>
      </c>
      <c r="H35" s="1">
        <v>41002.768530092595</v>
      </c>
      <c r="I35">
        <v>374</v>
      </c>
      <c r="J35">
        <v>94.2</v>
      </c>
      <c r="K35">
        <v>44632</v>
      </c>
      <c r="L35">
        <v>2145</v>
      </c>
      <c r="M35">
        <v>19693</v>
      </c>
      <c r="N35">
        <v>1393</v>
      </c>
      <c r="O35">
        <v>90</v>
      </c>
      <c r="P35" t="s">
        <v>198</v>
      </c>
      <c r="Q35" s="10" t="s">
        <v>189</v>
      </c>
      <c r="R35" s="10" t="s">
        <v>189</v>
      </c>
      <c r="S35" t="s">
        <v>201</v>
      </c>
      <c r="T35" s="16">
        <v>24.1</v>
      </c>
      <c r="U35" s="16">
        <v>167670</v>
      </c>
      <c r="V35" s="16">
        <v>214349</v>
      </c>
      <c r="W35" s="16">
        <v>77017</v>
      </c>
      <c r="X35" s="17">
        <v>33871</v>
      </c>
      <c r="Y35" s="17">
        <v>149</v>
      </c>
      <c r="Z35" s="18">
        <v>39.799999999999997</v>
      </c>
      <c r="AA35" s="18">
        <v>109986</v>
      </c>
      <c r="AB35">
        <v>46185</v>
      </c>
      <c r="AC35">
        <v>47732</v>
      </c>
      <c r="AD35">
        <v>10411</v>
      </c>
      <c r="AE35" s="23">
        <f t="shared" si="0"/>
        <v>1856109.7000000002</v>
      </c>
      <c r="AF35" s="24">
        <f t="shared" si="1"/>
        <v>4377442.8</v>
      </c>
      <c r="AG35" s="48">
        <f t="shared" si="2"/>
        <v>2.3583965969252785</v>
      </c>
    </row>
    <row r="36" spans="1:35">
      <c r="A36" t="s">
        <v>26</v>
      </c>
      <c r="C36" t="s">
        <v>27</v>
      </c>
      <c r="D36" t="s">
        <v>95</v>
      </c>
      <c r="E36" s="1">
        <v>41002.735023148147</v>
      </c>
      <c r="F36" t="s">
        <v>29</v>
      </c>
      <c r="G36" t="s">
        <v>96</v>
      </c>
      <c r="H36" s="1">
        <v>41002.768541666665</v>
      </c>
      <c r="I36">
        <v>788</v>
      </c>
      <c r="J36">
        <v>94.1</v>
      </c>
      <c r="K36">
        <v>45900</v>
      </c>
      <c r="L36">
        <v>2402</v>
      </c>
      <c r="M36">
        <v>20995</v>
      </c>
      <c r="N36">
        <v>1567</v>
      </c>
      <c r="O36">
        <v>210</v>
      </c>
      <c r="P36" t="s">
        <v>198</v>
      </c>
      <c r="Q36" s="10" t="s">
        <v>189</v>
      </c>
      <c r="R36" s="10" t="s">
        <v>189</v>
      </c>
      <c r="S36" t="s">
        <v>201</v>
      </c>
      <c r="T36" s="16">
        <v>26.6</v>
      </c>
      <c r="U36" s="16">
        <v>155795</v>
      </c>
      <c r="V36" s="16">
        <v>172233</v>
      </c>
      <c r="W36" s="16">
        <v>74644</v>
      </c>
      <c r="X36" s="17">
        <v>34733</v>
      </c>
      <c r="Y36" s="17">
        <v>335</v>
      </c>
      <c r="Z36" s="18">
        <v>42.5</v>
      </c>
      <c r="AA36" s="18">
        <v>106087</v>
      </c>
      <c r="AB36">
        <v>52658</v>
      </c>
      <c r="AC36">
        <v>47559</v>
      </c>
      <c r="AD36">
        <v>10084</v>
      </c>
      <c r="AE36" s="23">
        <f t="shared" si="0"/>
        <v>1985530.4000000001</v>
      </c>
      <c r="AF36" s="24">
        <f t="shared" si="1"/>
        <v>4508697.5</v>
      </c>
      <c r="AG36" s="48">
        <f t="shared" si="2"/>
        <v>2.2707773701173246</v>
      </c>
    </row>
    <row r="37" spans="1:35">
      <c r="A37" t="s">
        <v>26</v>
      </c>
      <c r="C37" t="s">
        <v>27</v>
      </c>
      <c r="D37" t="s">
        <v>97</v>
      </c>
      <c r="E37" s="1">
        <v>41002.735532407409</v>
      </c>
      <c r="F37" t="s">
        <v>29</v>
      </c>
      <c r="G37" t="s">
        <v>98</v>
      </c>
      <c r="H37" s="1">
        <v>41002.768553240741</v>
      </c>
      <c r="I37">
        <v>350</v>
      </c>
      <c r="J37">
        <v>90</v>
      </c>
      <c r="K37">
        <v>55959</v>
      </c>
      <c r="L37">
        <v>5175</v>
      </c>
      <c r="M37">
        <v>26134</v>
      </c>
      <c r="N37">
        <v>2776</v>
      </c>
      <c r="O37">
        <v>117</v>
      </c>
      <c r="P37" t="s">
        <v>198</v>
      </c>
      <c r="Q37" t="s">
        <v>202</v>
      </c>
      <c r="R37" s="10" t="s">
        <v>189</v>
      </c>
      <c r="S37" t="s">
        <v>201</v>
      </c>
      <c r="T37" s="16">
        <v>33.4</v>
      </c>
      <c r="U37" s="16">
        <v>152681</v>
      </c>
      <c r="V37" s="16">
        <v>169857</v>
      </c>
      <c r="W37" s="16">
        <v>74345</v>
      </c>
      <c r="X37" s="17">
        <v>31727</v>
      </c>
      <c r="Y37" s="17">
        <v>193</v>
      </c>
      <c r="Z37" s="18">
        <v>55.1</v>
      </c>
      <c r="AA37" s="18">
        <v>100182</v>
      </c>
      <c r="AB37">
        <v>40155</v>
      </c>
      <c r="AC37">
        <v>46233</v>
      </c>
      <c r="AD37">
        <v>9722</v>
      </c>
      <c r="AE37" s="23">
        <f t="shared" si="0"/>
        <v>2483123</v>
      </c>
      <c r="AF37" s="24">
        <f t="shared" si="1"/>
        <v>5520028.2000000002</v>
      </c>
      <c r="AG37" s="48">
        <f t="shared" si="2"/>
        <v>2.2230184328363918</v>
      </c>
    </row>
    <row r="38" spans="1:35">
      <c r="A38" t="s">
        <v>26</v>
      </c>
      <c r="C38" t="s">
        <v>27</v>
      </c>
      <c r="D38" t="s">
        <v>99</v>
      </c>
      <c r="E38" s="1">
        <v>41002.736168981479</v>
      </c>
      <c r="F38" t="s">
        <v>29</v>
      </c>
      <c r="G38" t="s">
        <v>100</v>
      </c>
      <c r="H38" s="1">
        <v>41002.768564814818</v>
      </c>
      <c r="I38">
        <v>342</v>
      </c>
      <c r="J38">
        <v>89.1</v>
      </c>
      <c r="K38">
        <v>66334</v>
      </c>
      <c r="L38">
        <v>5530</v>
      </c>
      <c r="M38">
        <v>30736</v>
      </c>
      <c r="N38">
        <v>2630</v>
      </c>
      <c r="O38">
        <v>126</v>
      </c>
      <c r="P38" t="s">
        <v>198</v>
      </c>
      <c r="Q38" t="s">
        <v>202</v>
      </c>
      <c r="R38" s="10" t="s">
        <v>189</v>
      </c>
      <c r="S38" t="s">
        <v>201</v>
      </c>
      <c r="T38" s="16">
        <v>36.799999999999997</v>
      </c>
      <c r="U38" s="16">
        <v>171612</v>
      </c>
      <c r="V38" s="16">
        <v>239446</v>
      </c>
      <c r="W38" s="16">
        <v>80442</v>
      </c>
      <c r="X38" s="17">
        <v>46772</v>
      </c>
      <c r="Y38" s="17">
        <v>196</v>
      </c>
      <c r="Z38" s="18">
        <v>57.3</v>
      </c>
      <c r="AA38" s="18">
        <v>114570</v>
      </c>
      <c r="AB38">
        <v>52806</v>
      </c>
      <c r="AC38">
        <v>52637</v>
      </c>
      <c r="AD38">
        <v>14238</v>
      </c>
      <c r="AE38" s="23">
        <f t="shared" si="0"/>
        <v>2960265.5999999996</v>
      </c>
      <c r="AF38" s="24">
        <f t="shared" si="1"/>
        <v>6564861</v>
      </c>
      <c r="AG38" s="48">
        <f t="shared" si="2"/>
        <v>2.2176594559623299</v>
      </c>
    </row>
    <row r="39" spans="1:35">
      <c r="A39" t="s">
        <v>26</v>
      </c>
      <c r="C39" t="s">
        <v>27</v>
      </c>
      <c r="D39" t="s">
        <v>101</v>
      </c>
      <c r="E39" s="1">
        <v>41002.73678240741</v>
      </c>
      <c r="F39" t="s">
        <v>29</v>
      </c>
      <c r="G39" t="s">
        <v>102</v>
      </c>
      <c r="H39" s="1">
        <v>41002.768576388888</v>
      </c>
      <c r="I39">
        <v>181</v>
      </c>
      <c r="J39">
        <v>85</v>
      </c>
      <c r="K39">
        <v>25109</v>
      </c>
      <c r="L39">
        <v>1791</v>
      </c>
      <c r="M39">
        <v>8537</v>
      </c>
      <c r="N39">
        <v>1650</v>
      </c>
      <c r="O39">
        <v>34</v>
      </c>
      <c r="P39" t="s">
        <v>203</v>
      </c>
      <c r="Q39" s="10" t="s">
        <v>189</v>
      </c>
      <c r="R39" s="10" t="s">
        <v>189</v>
      </c>
      <c r="S39" t="s">
        <v>201</v>
      </c>
      <c r="T39" s="16">
        <v>18.8</v>
      </c>
      <c r="U39" s="16">
        <v>113971</v>
      </c>
      <c r="V39" s="16">
        <v>76588</v>
      </c>
      <c r="W39" s="16">
        <v>38366</v>
      </c>
      <c r="X39" s="17">
        <v>14931</v>
      </c>
      <c r="Y39" s="17">
        <v>56</v>
      </c>
      <c r="Z39" s="18">
        <v>30.9</v>
      </c>
      <c r="AA39" s="18">
        <v>78066</v>
      </c>
      <c r="AB39">
        <v>25867</v>
      </c>
      <c r="AC39">
        <v>23767</v>
      </c>
      <c r="AD39">
        <v>5124</v>
      </c>
      <c r="AE39" s="23">
        <f t="shared" si="0"/>
        <v>721280.8</v>
      </c>
      <c r="AF39" s="24">
        <f t="shared" si="1"/>
        <v>2412239.4</v>
      </c>
      <c r="AG39" s="48">
        <f t="shared" si="2"/>
        <v>3.3443832138606764</v>
      </c>
    </row>
    <row r="40" spans="1:35" s="8" customFormat="1">
      <c r="A40" s="8" t="s">
        <v>26</v>
      </c>
      <c r="C40" s="8" t="s">
        <v>27</v>
      </c>
      <c r="D40" s="8" t="s">
        <v>103</v>
      </c>
      <c r="E40" s="30">
        <v>41002.737488425926</v>
      </c>
      <c r="F40" s="8" t="s">
        <v>29</v>
      </c>
      <c r="G40" s="8" t="s">
        <v>104</v>
      </c>
      <c r="H40" s="30">
        <v>41002.768587962964</v>
      </c>
      <c r="I40" s="8">
        <v>268</v>
      </c>
      <c r="J40" s="8">
        <v>90.8</v>
      </c>
      <c r="K40" s="8">
        <v>29095</v>
      </c>
      <c r="L40" s="8">
        <v>1620</v>
      </c>
      <c r="M40" s="8">
        <v>10639</v>
      </c>
      <c r="N40" s="8">
        <v>1531</v>
      </c>
      <c r="O40" s="8">
        <v>48</v>
      </c>
      <c r="P40" s="8" t="s">
        <v>203</v>
      </c>
      <c r="Q40" s="9" t="s">
        <v>189</v>
      </c>
      <c r="R40" s="9" t="s">
        <v>189</v>
      </c>
      <c r="S40" s="8" t="s">
        <v>201</v>
      </c>
      <c r="T40" s="31">
        <v>17.899999999999999</v>
      </c>
      <c r="U40" s="31">
        <v>138316</v>
      </c>
      <c r="V40" s="31">
        <v>122981</v>
      </c>
      <c r="W40" s="31">
        <v>52098</v>
      </c>
      <c r="X40" s="32">
        <v>30945</v>
      </c>
      <c r="Y40" s="32">
        <v>85</v>
      </c>
      <c r="Z40" s="33">
        <v>31.7</v>
      </c>
      <c r="AA40" s="33">
        <v>88957</v>
      </c>
      <c r="AB40" s="8">
        <v>44738</v>
      </c>
      <c r="AC40" s="8">
        <v>30563</v>
      </c>
      <c r="AD40" s="8">
        <v>7162</v>
      </c>
      <c r="AE40" s="34">
        <f t="shared" si="0"/>
        <v>932554.2</v>
      </c>
      <c r="AF40" s="35">
        <f t="shared" si="1"/>
        <v>2819936.9</v>
      </c>
      <c r="AG40" s="50">
        <f t="shared" si="2"/>
        <v>3.023885260502821</v>
      </c>
      <c r="AH40" s="37"/>
      <c r="AI40" s="36"/>
    </row>
    <row r="41" spans="1:35">
      <c r="A41" t="s">
        <v>26</v>
      </c>
      <c r="C41" t="s">
        <v>27</v>
      </c>
      <c r="D41" t="s">
        <v>105</v>
      </c>
      <c r="E41" s="1">
        <v>41002.738356481481</v>
      </c>
      <c r="F41" t="s">
        <v>29</v>
      </c>
      <c r="G41" t="s">
        <v>106</v>
      </c>
      <c r="H41" s="1">
        <v>41002.768599537034</v>
      </c>
      <c r="I41">
        <v>909</v>
      </c>
      <c r="J41">
        <v>92.8</v>
      </c>
      <c r="K41">
        <v>2800</v>
      </c>
      <c r="L41">
        <v>826</v>
      </c>
      <c r="M41">
        <v>24335</v>
      </c>
      <c r="N41">
        <v>2024</v>
      </c>
      <c r="O41">
        <v>286</v>
      </c>
      <c r="P41" t="s">
        <v>198</v>
      </c>
      <c r="Q41" s="10" t="s">
        <v>189</v>
      </c>
      <c r="R41" s="10" t="s">
        <v>207</v>
      </c>
      <c r="S41" t="s">
        <v>205</v>
      </c>
      <c r="T41" s="16">
        <v>31.5</v>
      </c>
      <c r="U41" s="16">
        <v>7132</v>
      </c>
      <c r="V41" s="16">
        <v>1088</v>
      </c>
      <c r="W41" s="16">
        <v>73851</v>
      </c>
      <c r="X41" s="17">
        <v>36233</v>
      </c>
      <c r="Y41" s="17">
        <v>58</v>
      </c>
      <c r="Z41" s="18">
        <v>6.4</v>
      </c>
      <c r="AA41" s="18">
        <v>31023</v>
      </c>
      <c r="AB41">
        <v>18577</v>
      </c>
      <c r="AC41">
        <v>140741</v>
      </c>
      <c r="AD41">
        <v>131156</v>
      </c>
      <c r="AE41" s="23">
        <f t="shared" si="0"/>
        <v>2326306.5</v>
      </c>
      <c r="AF41" s="24">
        <f t="shared" si="1"/>
        <v>198547.20000000001</v>
      </c>
      <c r="AG41" s="48">
        <f t="shared" si="2"/>
        <v>8.5348684706851835E-2</v>
      </c>
      <c r="AH41" s="29">
        <f t="shared" si="3"/>
        <v>3.6189284201869953E-2</v>
      </c>
      <c r="AI41" s="27">
        <f t="shared" si="4"/>
        <v>3.6189284201869953</v>
      </c>
    </row>
    <row r="42" spans="1:35">
      <c r="A42" t="s">
        <v>26</v>
      </c>
      <c r="C42" t="s">
        <v>27</v>
      </c>
      <c r="D42" t="s">
        <v>107</v>
      </c>
      <c r="E42" s="1">
        <v>41002.738900462966</v>
      </c>
      <c r="F42" t="s">
        <v>29</v>
      </c>
      <c r="G42" t="s">
        <v>108</v>
      </c>
      <c r="H42" s="1">
        <v>41002.768611111111</v>
      </c>
      <c r="I42">
        <v>574</v>
      </c>
      <c r="J42">
        <v>94.7</v>
      </c>
      <c r="K42">
        <v>5491</v>
      </c>
      <c r="L42">
        <v>835</v>
      </c>
      <c r="M42">
        <v>23987</v>
      </c>
      <c r="N42">
        <v>1845</v>
      </c>
      <c r="O42">
        <v>168</v>
      </c>
      <c r="P42" t="s">
        <v>198</v>
      </c>
      <c r="Q42" s="10" t="s">
        <v>189</v>
      </c>
      <c r="R42" s="10" t="s">
        <v>207</v>
      </c>
      <c r="S42" t="s">
        <v>205</v>
      </c>
      <c r="T42" s="16">
        <v>29.3</v>
      </c>
      <c r="U42" s="16">
        <v>16727</v>
      </c>
      <c r="V42" s="16">
        <v>1065</v>
      </c>
      <c r="W42" s="16">
        <v>78104</v>
      </c>
      <c r="X42" s="17">
        <v>39114</v>
      </c>
      <c r="Y42" s="17">
        <v>36</v>
      </c>
      <c r="Z42" s="18">
        <v>6.3</v>
      </c>
      <c r="AA42" s="18">
        <v>74108</v>
      </c>
      <c r="AB42">
        <v>26549</v>
      </c>
      <c r="AC42">
        <v>152323</v>
      </c>
      <c r="AD42">
        <v>147219</v>
      </c>
      <c r="AE42" s="23">
        <f t="shared" si="0"/>
        <v>2288447.2000000002</v>
      </c>
      <c r="AF42" s="24">
        <f t="shared" si="1"/>
        <v>466880.39999999997</v>
      </c>
      <c r="AG42" s="48">
        <f t="shared" si="2"/>
        <v>0.20401624297908202</v>
      </c>
      <c r="AH42" s="29">
        <f t="shared" si="3"/>
        <v>8.9844229409658541E-2</v>
      </c>
      <c r="AI42" s="27">
        <f t="shared" si="4"/>
        <v>8.9844229409658549</v>
      </c>
    </row>
    <row r="43" spans="1:35">
      <c r="A43" t="s">
        <v>26</v>
      </c>
      <c r="C43" t="s">
        <v>27</v>
      </c>
      <c r="D43" t="s">
        <v>109</v>
      </c>
      <c r="E43" s="1">
        <v>41002.739432870374</v>
      </c>
      <c r="F43" t="s">
        <v>29</v>
      </c>
      <c r="G43" t="s">
        <v>110</v>
      </c>
      <c r="H43" s="1">
        <v>41002.768622685187</v>
      </c>
      <c r="I43">
        <v>358</v>
      </c>
      <c r="J43">
        <v>92</v>
      </c>
      <c r="K43">
        <v>3654</v>
      </c>
      <c r="L43">
        <v>848</v>
      </c>
      <c r="M43">
        <v>26800</v>
      </c>
      <c r="N43">
        <v>3086</v>
      </c>
      <c r="O43">
        <v>129</v>
      </c>
      <c r="P43" t="s">
        <v>198</v>
      </c>
      <c r="Q43" t="s">
        <v>202</v>
      </c>
      <c r="R43" s="10" t="s">
        <v>207</v>
      </c>
      <c r="S43" t="s">
        <v>205</v>
      </c>
      <c r="T43" s="16">
        <v>36</v>
      </c>
      <c r="U43" s="16">
        <v>8086</v>
      </c>
      <c r="V43" s="16">
        <v>1184</v>
      </c>
      <c r="W43" s="16">
        <v>70974</v>
      </c>
      <c r="X43" s="17">
        <v>30590</v>
      </c>
      <c r="Y43" s="17">
        <v>24</v>
      </c>
      <c r="Z43" s="18">
        <v>6.7</v>
      </c>
      <c r="AA43" s="18">
        <v>41429</v>
      </c>
      <c r="AB43">
        <v>21853</v>
      </c>
      <c r="AC43">
        <v>121523</v>
      </c>
      <c r="AD43">
        <v>71964</v>
      </c>
      <c r="AE43" s="23">
        <f t="shared" si="0"/>
        <v>2555064</v>
      </c>
      <c r="AF43" s="24">
        <f t="shared" si="1"/>
        <v>277574.3</v>
      </c>
      <c r="AG43" s="48">
        <f t="shared" si="2"/>
        <v>0.10863692651142985</v>
      </c>
      <c r="AH43" s="29">
        <f t="shared" si="3"/>
        <v>4.8869107384241488E-2</v>
      </c>
      <c r="AI43" s="27">
        <f t="shared" si="4"/>
        <v>4.8869107384241488</v>
      </c>
    </row>
    <row r="44" spans="1:35">
      <c r="A44" t="s">
        <v>26</v>
      </c>
      <c r="C44" t="s">
        <v>27</v>
      </c>
      <c r="D44" t="s">
        <v>111</v>
      </c>
      <c r="E44" s="1">
        <v>41002.739965277775</v>
      </c>
      <c r="F44" t="s">
        <v>29</v>
      </c>
      <c r="G44" t="s">
        <v>112</v>
      </c>
      <c r="H44" s="1">
        <v>41002.768645833334</v>
      </c>
      <c r="I44">
        <v>379</v>
      </c>
      <c r="J44">
        <v>90</v>
      </c>
      <c r="K44">
        <v>4016</v>
      </c>
      <c r="L44">
        <v>912</v>
      </c>
      <c r="M44">
        <v>28921</v>
      </c>
      <c r="N44">
        <v>3126</v>
      </c>
      <c r="O44">
        <v>142</v>
      </c>
      <c r="P44" t="s">
        <v>198</v>
      </c>
      <c r="Q44" t="s">
        <v>202</v>
      </c>
      <c r="R44" s="10" t="s">
        <v>207</v>
      </c>
      <c r="S44" t="s">
        <v>205</v>
      </c>
      <c r="T44" s="16">
        <v>37.5</v>
      </c>
      <c r="U44" s="16">
        <v>9171</v>
      </c>
      <c r="V44" s="16">
        <v>1115</v>
      </c>
      <c r="W44" s="16">
        <v>73737</v>
      </c>
      <c r="X44" s="17">
        <v>38864</v>
      </c>
      <c r="Y44" s="17">
        <v>30</v>
      </c>
      <c r="Z44" s="18">
        <v>7.9</v>
      </c>
      <c r="AA44" s="18">
        <v>39841</v>
      </c>
      <c r="AB44">
        <v>16067</v>
      </c>
      <c r="AC44">
        <v>130897</v>
      </c>
      <c r="AD44">
        <v>127409</v>
      </c>
      <c r="AE44" s="23">
        <f t="shared" si="0"/>
        <v>2765137.5</v>
      </c>
      <c r="AF44" s="24">
        <f t="shared" si="1"/>
        <v>314743.90000000002</v>
      </c>
      <c r="AG44" s="48">
        <f t="shared" si="2"/>
        <v>0.11382576815800301</v>
      </c>
      <c r="AH44" s="29">
        <f t="shared" si="3"/>
        <v>5.1326982531954848E-2</v>
      </c>
      <c r="AI44" s="27">
        <f t="shared" si="4"/>
        <v>5.1326982531954846</v>
      </c>
    </row>
    <row r="45" spans="1:35">
      <c r="A45" t="s">
        <v>26</v>
      </c>
      <c r="C45" t="s">
        <v>27</v>
      </c>
      <c r="D45" t="s">
        <v>113</v>
      </c>
      <c r="E45" s="1">
        <v>41002.740520833337</v>
      </c>
      <c r="F45" t="s">
        <v>29</v>
      </c>
      <c r="G45" t="s">
        <v>114</v>
      </c>
      <c r="H45" s="1">
        <v>41002.768657407411</v>
      </c>
      <c r="I45">
        <v>241</v>
      </c>
      <c r="J45">
        <v>89.9</v>
      </c>
      <c r="K45">
        <v>968</v>
      </c>
      <c r="L45">
        <v>850</v>
      </c>
      <c r="M45">
        <v>7517</v>
      </c>
      <c r="N45">
        <v>1561</v>
      </c>
      <c r="O45">
        <v>41</v>
      </c>
      <c r="P45" t="s">
        <v>203</v>
      </c>
      <c r="Q45" s="10" t="s">
        <v>189</v>
      </c>
      <c r="R45" s="10" t="s">
        <v>207</v>
      </c>
      <c r="S45" t="s">
        <v>205</v>
      </c>
      <c r="T45" s="16">
        <v>17</v>
      </c>
      <c r="U45" s="16">
        <v>1033</v>
      </c>
      <c r="V45" s="16">
        <v>913</v>
      </c>
      <c r="W45" s="16">
        <v>36595</v>
      </c>
      <c r="X45" s="17">
        <v>17027</v>
      </c>
      <c r="Y45" s="17">
        <v>1</v>
      </c>
      <c r="Z45" s="18">
        <v>0.4</v>
      </c>
      <c r="AA45" s="18">
        <v>3732</v>
      </c>
      <c r="AB45">
        <v>3732</v>
      </c>
      <c r="AC45">
        <v>262143</v>
      </c>
      <c r="AD45">
        <v>262143</v>
      </c>
      <c r="AE45" s="23">
        <f t="shared" si="0"/>
        <v>622115</v>
      </c>
      <c r="AF45" s="24">
        <f t="shared" si="1"/>
        <v>1492.8000000000002</v>
      </c>
      <c r="AG45" s="48">
        <f t="shared" si="2"/>
        <v>2.3995563521213925E-3</v>
      </c>
      <c r="AH45" s="29">
        <f t="shared" si="3"/>
        <v>7.1748845711715008E-4</v>
      </c>
      <c r="AI45" s="27">
        <f t="shared" si="4"/>
        <v>7.1748845711715012E-2</v>
      </c>
    </row>
    <row r="46" spans="1:35" s="7" customFormat="1" ht="16" thickBot="1">
      <c r="A46" s="7" t="s">
        <v>26</v>
      </c>
      <c r="C46" s="7" t="s">
        <v>27</v>
      </c>
      <c r="D46" s="7" t="s">
        <v>115</v>
      </c>
      <c r="E46" s="38">
        <v>41002.741122685184</v>
      </c>
      <c r="F46" s="7" t="s">
        <v>29</v>
      </c>
      <c r="G46" s="7" t="s">
        <v>116</v>
      </c>
      <c r="H46" s="38">
        <v>41002.76866898148</v>
      </c>
      <c r="I46" s="7">
        <v>314</v>
      </c>
      <c r="J46" s="7">
        <v>88.7</v>
      </c>
      <c r="K46" s="7">
        <v>1503</v>
      </c>
      <c r="L46" s="7">
        <v>907</v>
      </c>
      <c r="M46" s="7">
        <v>15091</v>
      </c>
      <c r="N46" s="7">
        <v>1911</v>
      </c>
      <c r="O46" s="7">
        <v>67</v>
      </c>
      <c r="P46" s="7" t="s">
        <v>203</v>
      </c>
      <c r="Q46" s="11" t="s">
        <v>189</v>
      </c>
      <c r="R46" s="11" t="s">
        <v>207</v>
      </c>
      <c r="S46" s="7" t="s">
        <v>205</v>
      </c>
      <c r="T46" s="39">
        <v>21.3</v>
      </c>
      <c r="U46" s="39">
        <v>2301</v>
      </c>
      <c r="V46" s="39">
        <v>871</v>
      </c>
      <c r="W46" s="39">
        <v>64200</v>
      </c>
      <c r="X46" s="40">
        <v>31982</v>
      </c>
      <c r="Y46" s="40">
        <v>5</v>
      </c>
      <c r="Z46" s="41">
        <v>1.6</v>
      </c>
      <c r="AA46" s="41">
        <v>31711</v>
      </c>
      <c r="AB46" s="7">
        <v>33825</v>
      </c>
      <c r="AC46" s="7">
        <v>59546</v>
      </c>
      <c r="AD46" s="7">
        <v>10952</v>
      </c>
      <c r="AE46" s="42">
        <f t="shared" si="0"/>
        <v>1367460</v>
      </c>
      <c r="AF46" s="43">
        <f t="shared" si="1"/>
        <v>50737.600000000006</v>
      </c>
      <c r="AG46" s="49">
        <f t="shared" si="2"/>
        <v>3.7103535021134081E-2</v>
      </c>
      <c r="AH46" s="45">
        <f t="shared" si="3"/>
        <v>1.2270153072859778E-2</v>
      </c>
      <c r="AI46" s="44">
        <f t="shared" si="4"/>
        <v>1.2270153072859777</v>
      </c>
    </row>
    <row r="47" spans="1:35">
      <c r="A47" t="s">
        <v>26</v>
      </c>
      <c r="C47" t="s">
        <v>27</v>
      </c>
      <c r="D47" t="s">
        <v>117</v>
      </c>
      <c r="E47" s="1">
        <v>41002.741805555554</v>
      </c>
      <c r="F47" t="s">
        <v>29</v>
      </c>
      <c r="G47" t="s">
        <v>118</v>
      </c>
      <c r="H47" s="1">
        <v>41002.768692129626</v>
      </c>
      <c r="I47">
        <v>763</v>
      </c>
      <c r="J47">
        <v>94.7</v>
      </c>
      <c r="K47">
        <v>51057</v>
      </c>
      <c r="L47">
        <v>3136</v>
      </c>
      <c r="M47">
        <v>23939</v>
      </c>
      <c r="N47">
        <v>1895</v>
      </c>
      <c r="O47">
        <v>209</v>
      </c>
      <c r="P47" t="s">
        <v>198</v>
      </c>
      <c r="Q47" s="10" t="s">
        <v>189</v>
      </c>
      <c r="R47" s="10" t="s">
        <v>189</v>
      </c>
      <c r="S47" t="s">
        <v>201</v>
      </c>
      <c r="T47" s="16">
        <v>27.4</v>
      </c>
      <c r="U47" s="16">
        <v>166027</v>
      </c>
      <c r="V47" s="16">
        <v>193265</v>
      </c>
      <c r="W47" s="16">
        <v>83048</v>
      </c>
      <c r="X47" s="17">
        <v>41490</v>
      </c>
      <c r="Y47" s="17">
        <v>362</v>
      </c>
      <c r="Z47" s="18">
        <v>47.4</v>
      </c>
      <c r="AA47" s="18">
        <v>105920</v>
      </c>
      <c r="AB47">
        <v>46380</v>
      </c>
      <c r="AC47">
        <v>48970</v>
      </c>
      <c r="AD47">
        <v>8148</v>
      </c>
      <c r="AE47" s="23">
        <f t="shared" si="0"/>
        <v>2275515.1999999997</v>
      </c>
      <c r="AF47" s="24">
        <f t="shared" si="1"/>
        <v>5020608</v>
      </c>
      <c r="AG47" s="48">
        <f t="shared" si="2"/>
        <v>2.2063610034334205</v>
      </c>
    </row>
    <row r="48" spans="1:35">
      <c r="A48" t="s">
        <v>26</v>
      </c>
      <c r="C48" t="s">
        <v>27</v>
      </c>
      <c r="D48" t="s">
        <v>119</v>
      </c>
      <c r="E48" s="1">
        <v>41002.742326388892</v>
      </c>
      <c r="F48" t="s">
        <v>29</v>
      </c>
      <c r="G48" t="s">
        <v>120</v>
      </c>
      <c r="H48" s="1">
        <v>41002.768703703703</v>
      </c>
      <c r="I48">
        <v>305</v>
      </c>
      <c r="J48">
        <v>92.1</v>
      </c>
      <c r="K48">
        <v>50490</v>
      </c>
      <c r="L48">
        <v>3446</v>
      </c>
      <c r="M48">
        <v>21947</v>
      </c>
      <c r="N48">
        <v>1984</v>
      </c>
      <c r="O48">
        <v>91</v>
      </c>
      <c r="P48" t="s">
        <v>198</v>
      </c>
      <c r="Q48" s="10" t="s">
        <v>189</v>
      </c>
      <c r="R48" s="10" t="s">
        <v>189</v>
      </c>
      <c r="S48" t="s">
        <v>201</v>
      </c>
      <c r="T48" s="16">
        <v>29.8</v>
      </c>
      <c r="U48" s="16">
        <v>148081</v>
      </c>
      <c r="V48" s="16">
        <v>132298</v>
      </c>
      <c r="W48" s="16">
        <v>69753</v>
      </c>
      <c r="X48" s="17">
        <v>31324</v>
      </c>
      <c r="Y48" s="17">
        <v>145</v>
      </c>
      <c r="Z48" s="18">
        <v>47.5</v>
      </c>
      <c r="AA48" s="18">
        <v>104624</v>
      </c>
      <c r="AB48">
        <v>58372</v>
      </c>
      <c r="AC48">
        <v>44832</v>
      </c>
      <c r="AD48">
        <v>8678</v>
      </c>
      <c r="AE48" s="23">
        <f t="shared" si="0"/>
        <v>2078639.4000000001</v>
      </c>
      <c r="AF48" s="24">
        <f t="shared" si="1"/>
        <v>4969640</v>
      </c>
      <c r="AG48" s="48">
        <f t="shared" si="2"/>
        <v>2.3908139141401823</v>
      </c>
    </row>
    <row r="49" spans="1:35">
      <c r="A49" t="s">
        <v>26</v>
      </c>
      <c r="C49" t="s">
        <v>27</v>
      </c>
      <c r="D49" t="s">
        <v>121</v>
      </c>
      <c r="E49" s="1">
        <v>41002.742928240739</v>
      </c>
      <c r="F49" t="s">
        <v>29</v>
      </c>
      <c r="G49" t="s">
        <v>122</v>
      </c>
      <c r="H49" s="1">
        <v>41002.76871527778</v>
      </c>
      <c r="I49">
        <v>296</v>
      </c>
      <c r="J49">
        <v>91.6</v>
      </c>
      <c r="K49">
        <v>18665</v>
      </c>
      <c r="L49">
        <v>1155</v>
      </c>
      <c r="M49">
        <v>8677</v>
      </c>
      <c r="N49">
        <v>1274</v>
      </c>
      <c r="O49">
        <v>35</v>
      </c>
      <c r="P49" t="s">
        <v>198</v>
      </c>
      <c r="Q49" t="s">
        <v>206</v>
      </c>
      <c r="R49" s="10" t="s">
        <v>189</v>
      </c>
      <c r="S49" t="s">
        <v>201</v>
      </c>
      <c r="T49" s="16">
        <v>11.8</v>
      </c>
      <c r="U49" s="16">
        <v>141891</v>
      </c>
      <c r="V49" s="16">
        <v>152033</v>
      </c>
      <c r="W49" s="16">
        <v>63352</v>
      </c>
      <c r="X49" s="17">
        <v>20014</v>
      </c>
      <c r="Y49" s="17">
        <v>60</v>
      </c>
      <c r="Z49" s="18">
        <v>20.3</v>
      </c>
      <c r="AA49" s="18">
        <v>87680</v>
      </c>
      <c r="AB49">
        <v>25573</v>
      </c>
      <c r="AC49">
        <v>37992</v>
      </c>
      <c r="AD49">
        <v>7420</v>
      </c>
      <c r="AE49" s="23">
        <f t="shared" si="0"/>
        <v>747553.60000000009</v>
      </c>
      <c r="AF49" s="24">
        <f t="shared" si="1"/>
        <v>1779904</v>
      </c>
      <c r="AG49" s="48">
        <f t="shared" si="2"/>
        <v>2.3809717457049229</v>
      </c>
    </row>
    <row r="50" spans="1:35">
      <c r="A50" t="s">
        <v>26</v>
      </c>
      <c r="C50" t="s">
        <v>27</v>
      </c>
      <c r="D50" t="s">
        <v>123</v>
      </c>
      <c r="E50" s="1">
        <v>41002.74355324074</v>
      </c>
      <c r="F50" t="s">
        <v>29</v>
      </c>
      <c r="G50" t="s">
        <v>124</v>
      </c>
      <c r="H50" s="1">
        <v>41002.768726851849</v>
      </c>
      <c r="I50">
        <v>273</v>
      </c>
      <c r="J50">
        <v>87.5</v>
      </c>
      <c r="K50">
        <v>18455</v>
      </c>
      <c r="L50">
        <v>1259</v>
      </c>
      <c r="M50">
        <v>10518</v>
      </c>
      <c r="N50">
        <v>1548</v>
      </c>
      <c r="O50">
        <v>30</v>
      </c>
      <c r="P50" t="s">
        <v>198</v>
      </c>
      <c r="Q50" t="s">
        <v>206</v>
      </c>
      <c r="R50" s="10" t="s">
        <v>189</v>
      </c>
      <c r="S50" t="s">
        <v>201</v>
      </c>
      <c r="T50" s="16">
        <v>11</v>
      </c>
      <c r="U50" s="16">
        <v>151346</v>
      </c>
      <c r="V50" s="16">
        <v>125152</v>
      </c>
      <c r="W50" s="16">
        <v>82247</v>
      </c>
      <c r="X50" s="17">
        <v>57259</v>
      </c>
      <c r="Y50" s="17">
        <v>49</v>
      </c>
      <c r="Z50" s="18">
        <v>17.899999999999999</v>
      </c>
      <c r="AA50" s="18">
        <v>97202</v>
      </c>
      <c r="AB50">
        <v>34490</v>
      </c>
      <c r="AC50">
        <v>49701</v>
      </c>
      <c r="AD50">
        <v>8254</v>
      </c>
      <c r="AE50" s="23">
        <f t="shared" si="0"/>
        <v>904717</v>
      </c>
      <c r="AF50" s="24">
        <f t="shared" si="1"/>
        <v>1739915.7999999998</v>
      </c>
      <c r="AG50" s="48">
        <f t="shared" si="2"/>
        <v>1.923160281060265</v>
      </c>
    </row>
    <row r="51" spans="1:35">
      <c r="A51" t="s">
        <v>26</v>
      </c>
      <c r="C51" t="s">
        <v>27</v>
      </c>
      <c r="D51" t="s">
        <v>125</v>
      </c>
      <c r="E51" s="1">
        <v>41002.744305555556</v>
      </c>
      <c r="F51" t="s">
        <v>29</v>
      </c>
      <c r="G51" t="s">
        <v>126</v>
      </c>
      <c r="H51" s="1">
        <v>41002.768750000003</v>
      </c>
      <c r="I51">
        <v>361</v>
      </c>
      <c r="J51">
        <v>88.3</v>
      </c>
      <c r="K51">
        <v>21683</v>
      </c>
      <c r="L51">
        <v>1475</v>
      </c>
      <c r="M51">
        <v>8383</v>
      </c>
      <c r="N51">
        <v>1401</v>
      </c>
      <c r="O51">
        <v>48</v>
      </c>
      <c r="P51" t="s">
        <v>203</v>
      </c>
      <c r="Q51" s="10" t="s">
        <v>189</v>
      </c>
      <c r="R51" s="10" t="s">
        <v>189</v>
      </c>
      <c r="S51" t="s">
        <v>201</v>
      </c>
      <c r="T51" s="16">
        <v>13.3</v>
      </c>
      <c r="U51" s="16">
        <v>128057</v>
      </c>
      <c r="V51" s="16">
        <v>107802</v>
      </c>
      <c r="W51" s="16">
        <v>52740</v>
      </c>
      <c r="X51" s="17">
        <v>21196</v>
      </c>
      <c r="Y51" s="17">
        <v>92</v>
      </c>
      <c r="Z51" s="18">
        <v>25.5</v>
      </c>
      <c r="AA51" s="18">
        <v>81314</v>
      </c>
      <c r="AB51">
        <v>32288</v>
      </c>
      <c r="AC51">
        <v>28349</v>
      </c>
      <c r="AD51">
        <v>5228</v>
      </c>
      <c r="AE51" s="23">
        <f t="shared" si="0"/>
        <v>701442</v>
      </c>
      <c r="AF51" s="24">
        <f t="shared" si="1"/>
        <v>2073507</v>
      </c>
      <c r="AG51" s="48">
        <f t="shared" si="2"/>
        <v>2.9560633666076455</v>
      </c>
    </row>
    <row r="52" spans="1:35" s="8" customFormat="1">
      <c r="A52" s="8" t="s">
        <v>26</v>
      </c>
      <c r="C52" s="8" t="s">
        <v>27</v>
      </c>
      <c r="D52" s="8" t="s">
        <v>127</v>
      </c>
      <c r="E52" s="30">
        <v>41002.745000000003</v>
      </c>
      <c r="F52" s="8" t="s">
        <v>29</v>
      </c>
      <c r="G52" s="8" t="s">
        <v>128</v>
      </c>
      <c r="H52" s="30">
        <v>41002.768761574072</v>
      </c>
      <c r="I52" s="8">
        <v>323</v>
      </c>
      <c r="J52" s="8">
        <v>85.9</v>
      </c>
      <c r="K52" s="8">
        <v>25699</v>
      </c>
      <c r="L52" s="8">
        <v>1458</v>
      </c>
      <c r="M52" s="8">
        <v>9811</v>
      </c>
      <c r="N52" s="8">
        <v>1363</v>
      </c>
      <c r="O52" s="8">
        <v>54</v>
      </c>
      <c r="P52" s="8" t="s">
        <v>203</v>
      </c>
      <c r="Q52" s="9" t="s">
        <v>189</v>
      </c>
      <c r="R52" s="9" t="s">
        <v>189</v>
      </c>
      <c r="S52" s="8" t="s">
        <v>201</v>
      </c>
      <c r="T52" s="31">
        <v>16.7</v>
      </c>
      <c r="U52" s="31">
        <v>134901</v>
      </c>
      <c r="V52" s="31">
        <v>124963</v>
      </c>
      <c r="W52" s="31">
        <v>51351</v>
      </c>
      <c r="X52" s="32">
        <v>25582</v>
      </c>
      <c r="Y52" s="32">
        <v>89</v>
      </c>
      <c r="Z52" s="33">
        <v>27.6</v>
      </c>
      <c r="AA52" s="33">
        <v>89962</v>
      </c>
      <c r="AB52" s="8">
        <v>43157</v>
      </c>
      <c r="AC52" s="8">
        <v>32004</v>
      </c>
      <c r="AD52" s="8">
        <v>7252</v>
      </c>
      <c r="AE52" s="34">
        <f t="shared" si="0"/>
        <v>857561.7</v>
      </c>
      <c r="AF52" s="35">
        <f t="shared" si="1"/>
        <v>2482951.2000000002</v>
      </c>
      <c r="AG52" s="50">
        <f t="shared" si="2"/>
        <v>2.8953615815631695</v>
      </c>
      <c r="AH52" s="37"/>
      <c r="AI52" s="36"/>
    </row>
    <row r="53" spans="1:35">
      <c r="A53" t="s">
        <v>26</v>
      </c>
      <c r="C53" t="s">
        <v>27</v>
      </c>
      <c r="D53" t="s">
        <v>129</v>
      </c>
      <c r="E53" s="1">
        <v>41002.74554398148</v>
      </c>
      <c r="F53" t="s">
        <v>29</v>
      </c>
      <c r="G53" t="s">
        <v>130</v>
      </c>
      <c r="H53" s="1">
        <v>41002.768773148149</v>
      </c>
      <c r="I53">
        <v>733</v>
      </c>
      <c r="J53">
        <v>89.6</v>
      </c>
      <c r="K53">
        <v>3461</v>
      </c>
      <c r="L53">
        <v>892</v>
      </c>
      <c r="M53">
        <v>25573</v>
      </c>
      <c r="N53">
        <v>2516</v>
      </c>
      <c r="O53">
        <v>235</v>
      </c>
      <c r="P53" t="s">
        <v>198</v>
      </c>
      <c r="Q53" s="10" t="s">
        <v>189</v>
      </c>
      <c r="R53" s="10" t="s">
        <v>207</v>
      </c>
      <c r="S53" t="s">
        <v>205</v>
      </c>
      <c r="T53" s="16">
        <v>32.1</v>
      </c>
      <c r="U53" s="16">
        <v>8833</v>
      </c>
      <c r="V53" s="16">
        <v>1291</v>
      </c>
      <c r="W53" s="16">
        <v>75877</v>
      </c>
      <c r="X53" s="17">
        <v>46575</v>
      </c>
      <c r="Y53" s="17">
        <v>58</v>
      </c>
      <c r="Z53" s="18">
        <v>7.9</v>
      </c>
      <c r="AA53" s="18">
        <v>32865</v>
      </c>
      <c r="AB53">
        <v>8827</v>
      </c>
      <c r="AC53">
        <v>125567</v>
      </c>
      <c r="AD53">
        <v>100669</v>
      </c>
      <c r="AE53" s="23">
        <f t="shared" si="0"/>
        <v>2435651.7000000002</v>
      </c>
      <c r="AF53" s="24">
        <f t="shared" si="1"/>
        <v>259633.5</v>
      </c>
      <c r="AG53" s="48">
        <f t="shared" si="2"/>
        <v>0.10659713784199933</v>
      </c>
      <c r="AH53" s="29">
        <f t="shared" si="3"/>
        <v>4.8313552349827878E-2</v>
      </c>
      <c r="AI53" s="27">
        <f t="shared" si="4"/>
        <v>4.8313552349827882</v>
      </c>
    </row>
    <row r="54" spans="1:35">
      <c r="A54" t="s">
        <v>26</v>
      </c>
      <c r="C54" t="s">
        <v>27</v>
      </c>
      <c r="D54" t="s">
        <v>131</v>
      </c>
      <c r="E54" s="1">
        <v>41002.746215277781</v>
      </c>
      <c r="F54" t="s">
        <v>29</v>
      </c>
      <c r="G54" t="s">
        <v>132</v>
      </c>
      <c r="H54" s="1">
        <v>41002.768784722219</v>
      </c>
      <c r="I54">
        <v>987</v>
      </c>
      <c r="J54">
        <v>91.5</v>
      </c>
      <c r="K54">
        <v>3501</v>
      </c>
      <c r="L54">
        <v>870</v>
      </c>
      <c r="M54">
        <v>21960</v>
      </c>
      <c r="N54">
        <v>2049</v>
      </c>
      <c r="O54">
        <v>313</v>
      </c>
      <c r="P54" t="s">
        <v>198</v>
      </c>
      <c r="Q54" s="10" t="s">
        <v>189</v>
      </c>
      <c r="R54" s="10" t="s">
        <v>207</v>
      </c>
      <c r="S54" t="s">
        <v>205</v>
      </c>
      <c r="T54" s="16">
        <v>31.7</v>
      </c>
      <c r="U54" s="16">
        <v>8737</v>
      </c>
      <c r="V54" s="16">
        <v>1184</v>
      </c>
      <c r="W54" s="16">
        <v>65826</v>
      </c>
      <c r="X54" s="17">
        <v>28225</v>
      </c>
      <c r="Y54" s="17">
        <v>64</v>
      </c>
      <c r="Z54" s="18">
        <v>6.5</v>
      </c>
      <c r="AA54" s="18">
        <v>40606</v>
      </c>
      <c r="AB54">
        <v>14933</v>
      </c>
      <c r="AC54">
        <v>109384</v>
      </c>
      <c r="AD54">
        <v>84357</v>
      </c>
      <c r="AE54" s="23">
        <f t="shared" si="0"/>
        <v>2086684.2</v>
      </c>
      <c r="AF54" s="24">
        <f t="shared" si="1"/>
        <v>263939</v>
      </c>
      <c r="AG54" s="48">
        <f t="shared" si="2"/>
        <v>0.12648727584173974</v>
      </c>
      <c r="AH54" s="29">
        <f t="shared" si="3"/>
        <v>5.2905529407222332E-2</v>
      </c>
      <c r="AI54" s="27">
        <f t="shared" si="4"/>
        <v>5.2905529407222334</v>
      </c>
    </row>
    <row r="55" spans="1:35">
      <c r="A55" t="s">
        <v>26</v>
      </c>
      <c r="C55" t="s">
        <v>27</v>
      </c>
      <c r="D55" t="s">
        <v>133</v>
      </c>
      <c r="E55" s="1">
        <v>41002.746782407405</v>
      </c>
      <c r="F55" t="s">
        <v>29</v>
      </c>
      <c r="G55" t="s">
        <v>134</v>
      </c>
      <c r="H55" s="1">
        <v>41002.768807870372</v>
      </c>
      <c r="I55">
        <v>237</v>
      </c>
      <c r="J55">
        <v>89.1</v>
      </c>
      <c r="K55">
        <v>2403</v>
      </c>
      <c r="L55">
        <v>851</v>
      </c>
      <c r="M55">
        <v>10420</v>
      </c>
      <c r="N55">
        <v>1406</v>
      </c>
      <c r="O55">
        <v>44</v>
      </c>
      <c r="P55" t="s">
        <v>198</v>
      </c>
      <c r="Q55" t="s">
        <v>206</v>
      </c>
      <c r="R55" s="10" t="s">
        <v>207</v>
      </c>
      <c r="S55" t="s">
        <v>205</v>
      </c>
      <c r="T55" s="16">
        <v>18.600000000000001</v>
      </c>
      <c r="U55" s="16">
        <v>9290</v>
      </c>
      <c r="V55" s="16">
        <v>1204</v>
      </c>
      <c r="W55" s="16">
        <v>49464</v>
      </c>
      <c r="X55" s="17">
        <v>15796</v>
      </c>
      <c r="Y55" s="17">
        <v>4</v>
      </c>
      <c r="Z55" s="18">
        <v>1.7</v>
      </c>
      <c r="AA55" s="18">
        <v>90396</v>
      </c>
      <c r="AB55">
        <v>46485</v>
      </c>
      <c r="AC55">
        <v>132010</v>
      </c>
      <c r="AD55">
        <v>113258</v>
      </c>
      <c r="AE55" s="23">
        <f t="shared" si="0"/>
        <v>920030.4</v>
      </c>
      <c r="AF55" s="24">
        <f t="shared" si="1"/>
        <v>153673.19999999998</v>
      </c>
      <c r="AG55" s="48">
        <f t="shared" si="2"/>
        <v>0.16703056768558949</v>
      </c>
      <c r="AH55" s="29">
        <f t="shared" si="3"/>
        <v>7.0152267865798451E-2</v>
      </c>
      <c r="AI55" s="27">
        <f t="shared" si="4"/>
        <v>7.015226786579845</v>
      </c>
    </row>
    <row r="56" spans="1:35">
      <c r="A56" t="s">
        <v>26</v>
      </c>
      <c r="C56" t="s">
        <v>27</v>
      </c>
      <c r="D56" t="s">
        <v>135</v>
      </c>
      <c r="E56" s="1">
        <v>41002.747291666667</v>
      </c>
      <c r="F56" t="s">
        <v>29</v>
      </c>
      <c r="G56" t="s">
        <v>136</v>
      </c>
      <c r="H56" s="1">
        <v>41002.768819444442</v>
      </c>
      <c r="I56">
        <v>298</v>
      </c>
      <c r="J56">
        <v>89.5</v>
      </c>
      <c r="K56">
        <v>1417</v>
      </c>
      <c r="L56">
        <v>908</v>
      </c>
      <c r="M56">
        <v>15616</v>
      </c>
      <c r="N56">
        <v>1806</v>
      </c>
      <c r="O56">
        <v>61</v>
      </c>
      <c r="P56" t="s">
        <v>198</v>
      </c>
      <c r="Q56" t="s">
        <v>206</v>
      </c>
      <c r="R56" s="10" t="s">
        <v>207</v>
      </c>
      <c r="S56" t="s">
        <v>205</v>
      </c>
      <c r="T56" s="16">
        <v>20.5</v>
      </c>
      <c r="U56" s="16">
        <v>3645</v>
      </c>
      <c r="V56" s="16">
        <v>1188</v>
      </c>
      <c r="W56" s="16">
        <v>69645</v>
      </c>
      <c r="X56" s="17">
        <v>39086</v>
      </c>
      <c r="Y56" s="17">
        <v>6</v>
      </c>
      <c r="Z56" s="18">
        <v>2</v>
      </c>
      <c r="AA56" s="18">
        <v>25306</v>
      </c>
      <c r="AB56">
        <v>19620</v>
      </c>
      <c r="AC56">
        <v>171229</v>
      </c>
      <c r="AD56">
        <v>159367</v>
      </c>
      <c r="AE56" s="23">
        <f t="shared" si="0"/>
        <v>1427722.5</v>
      </c>
      <c r="AF56" s="24">
        <f t="shared" si="1"/>
        <v>50612</v>
      </c>
      <c r="AG56" s="48">
        <f t="shared" si="2"/>
        <v>3.5449465845078437E-2</v>
      </c>
      <c r="AH56" s="29">
        <f t="shared" si="3"/>
        <v>1.8432923243160291E-2</v>
      </c>
      <c r="AI56" s="27">
        <f t="shared" si="4"/>
        <v>1.8432923243160291</v>
      </c>
    </row>
    <row r="57" spans="1:35">
      <c r="A57" t="s">
        <v>26</v>
      </c>
      <c r="C57" t="s">
        <v>27</v>
      </c>
      <c r="D57" t="s">
        <v>137</v>
      </c>
      <c r="E57" s="1">
        <v>41002.748217592591</v>
      </c>
      <c r="F57" t="s">
        <v>29</v>
      </c>
      <c r="G57" t="s">
        <v>138</v>
      </c>
      <c r="H57" s="1">
        <v>41002.768831018519</v>
      </c>
      <c r="I57">
        <v>462</v>
      </c>
      <c r="J57">
        <v>84.8</v>
      </c>
      <c r="K57">
        <v>987</v>
      </c>
      <c r="L57">
        <v>917</v>
      </c>
      <c r="M57">
        <v>9860</v>
      </c>
      <c r="N57">
        <v>1769</v>
      </c>
      <c r="O57">
        <v>79</v>
      </c>
      <c r="P57" t="s">
        <v>203</v>
      </c>
      <c r="Q57" s="10" t="s">
        <v>189</v>
      </c>
      <c r="R57" s="10" t="s">
        <v>207</v>
      </c>
      <c r="S57" t="s">
        <v>205</v>
      </c>
      <c r="T57" s="16">
        <v>17.100000000000001</v>
      </c>
      <c r="U57" s="16">
        <v>1101</v>
      </c>
      <c r="V57" s="16">
        <v>1071</v>
      </c>
      <c r="W57" s="16">
        <v>49047</v>
      </c>
      <c r="X57" s="17">
        <v>15690</v>
      </c>
      <c r="Y57" s="17">
        <v>0</v>
      </c>
      <c r="Z57" s="18">
        <v>0</v>
      </c>
      <c r="AA57" s="22" t="s">
        <v>189</v>
      </c>
      <c r="AB57" s="3" t="s">
        <v>189</v>
      </c>
      <c r="AC57" s="3" t="s">
        <v>189</v>
      </c>
      <c r="AD57" s="3" t="s">
        <v>189</v>
      </c>
      <c r="AE57" s="23">
        <f t="shared" si="0"/>
        <v>838703.70000000007</v>
      </c>
      <c r="AF57" s="24" t="e">
        <f t="shared" si="1"/>
        <v>#VALUE!</v>
      </c>
      <c r="AG57" s="48" t="e">
        <f t="shared" si="2"/>
        <v>#VALUE!</v>
      </c>
      <c r="AH57" s="29">
        <v>0</v>
      </c>
      <c r="AI57" s="27">
        <f t="shared" si="4"/>
        <v>0</v>
      </c>
    </row>
    <row r="58" spans="1:35" s="7" customFormat="1" ht="16" thickBot="1">
      <c r="A58" s="7" t="s">
        <v>26</v>
      </c>
      <c r="C58" s="7" t="s">
        <v>27</v>
      </c>
      <c r="D58" s="7" t="s">
        <v>139</v>
      </c>
      <c r="E58" s="38">
        <v>41002.748692129629</v>
      </c>
      <c r="F58" s="7" t="s">
        <v>29</v>
      </c>
      <c r="G58" s="7" t="s">
        <v>140</v>
      </c>
      <c r="H58" s="38">
        <v>41002.768842592595</v>
      </c>
      <c r="I58" s="7">
        <v>235</v>
      </c>
      <c r="J58" s="7">
        <v>85.8</v>
      </c>
      <c r="K58" s="7">
        <v>965</v>
      </c>
      <c r="L58" s="7">
        <v>879</v>
      </c>
      <c r="M58" s="7">
        <v>5833</v>
      </c>
      <c r="N58" s="7">
        <v>1687</v>
      </c>
      <c r="O58" s="7">
        <v>43</v>
      </c>
      <c r="P58" s="7" t="s">
        <v>203</v>
      </c>
      <c r="Q58" s="11" t="s">
        <v>189</v>
      </c>
      <c r="R58" s="11" t="s">
        <v>207</v>
      </c>
      <c r="S58" s="7" t="s">
        <v>205</v>
      </c>
      <c r="T58" s="39">
        <v>18.3</v>
      </c>
      <c r="U58" s="39">
        <v>1159</v>
      </c>
      <c r="V58" s="39">
        <v>964</v>
      </c>
      <c r="W58" s="39">
        <v>24147</v>
      </c>
      <c r="X58" s="40">
        <v>14934</v>
      </c>
      <c r="Y58" s="40">
        <v>0</v>
      </c>
      <c r="Z58" s="41">
        <v>0</v>
      </c>
      <c r="AA58" s="46" t="s">
        <v>189</v>
      </c>
      <c r="AB58" s="47" t="s">
        <v>189</v>
      </c>
      <c r="AC58" s="47" t="s">
        <v>189</v>
      </c>
      <c r="AD58" s="47" t="s">
        <v>189</v>
      </c>
      <c r="AE58" s="42">
        <f t="shared" si="0"/>
        <v>441890.10000000003</v>
      </c>
      <c r="AF58" s="43" t="e">
        <f t="shared" si="1"/>
        <v>#VALUE!</v>
      </c>
      <c r="AG58" s="49" t="e">
        <f t="shared" si="2"/>
        <v>#VALUE!</v>
      </c>
      <c r="AH58" s="45">
        <v>0</v>
      </c>
      <c r="AI58" s="44">
        <f t="shared" si="4"/>
        <v>0</v>
      </c>
    </row>
    <row r="59" spans="1:35">
      <c r="A59" t="s">
        <v>26</v>
      </c>
      <c r="C59" t="s">
        <v>27</v>
      </c>
      <c r="D59" t="s">
        <v>141</v>
      </c>
      <c r="E59" s="1">
        <v>41002.749398148146</v>
      </c>
      <c r="F59" t="s">
        <v>29</v>
      </c>
      <c r="G59" t="s">
        <v>142</v>
      </c>
      <c r="H59" s="1">
        <v>41002.768854166665</v>
      </c>
      <c r="I59">
        <v>786</v>
      </c>
      <c r="J59">
        <v>90.2</v>
      </c>
      <c r="K59">
        <v>38937</v>
      </c>
      <c r="L59">
        <v>1839</v>
      </c>
      <c r="M59">
        <v>18540</v>
      </c>
      <c r="N59">
        <v>1582</v>
      </c>
      <c r="O59">
        <v>174</v>
      </c>
      <c r="P59" t="s">
        <v>198</v>
      </c>
      <c r="Q59" s="10" t="s">
        <v>189</v>
      </c>
      <c r="R59" s="10" t="s">
        <v>189</v>
      </c>
      <c r="S59" t="s">
        <v>201</v>
      </c>
      <c r="T59" s="16">
        <v>22.1</v>
      </c>
      <c r="U59" s="16">
        <v>151988</v>
      </c>
      <c r="V59" s="16">
        <v>155678</v>
      </c>
      <c r="W59" s="16">
        <v>78365</v>
      </c>
      <c r="X59" s="17">
        <v>34476</v>
      </c>
      <c r="Y59" s="17">
        <v>309</v>
      </c>
      <c r="Z59" s="18">
        <v>39.299999999999997</v>
      </c>
      <c r="AA59" s="18">
        <v>97134</v>
      </c>
      <c r="AB59">
        <v>36804</v>
      </c>
      <c r="AC59">
        <v>45203</v>
      </c>
      <c r="AD59">
        <v>7156</v>
      </c>
      <c r="AE59" s="23">
        <f t="shared" si="0"/>
        <v>1731866.5</v>
      </c>
      <c r="AF59" s="24">
        <f t="shared" si="1"/>
        <v>3817366.1999999997</v>
      </c>
      <c r="AG59" s="48">
        <f t="shared" si="2"/>
        <v>2.2041919512849284</v>
      </c>
    </row>
    <row r="60" spans="1:35">
      <c r="A60" t="s">
        <v>26</v>
      </c>
      <c r="C60" t="s">
        <v>27</v>
      </c>
      <c r="D60" t="s">
        <v>143</v>
      </c>
      <c r="E60" s="1">
        <v>41002.750150462962</v>
      </c>
      <c r="F60" t="s">
        <v>29</v>
      </c>
      <c r="G60" t="s">
        <v>144</v>
      </c>
      <c r="H60" s="1">
        <v>41002.768865740742</v>
      </c>
      <c r="I60">
        <v>749</v>
      </c>
      <c r="J60">
        <v>92.5</v>
      </c>
      <c r="K60">
        <v>47909</v>
      </c>
      <c r="L60">
        <v>2293</v>
      </c>
      <c r="M60">
        <v>21830</v>
      </c>
      <c r="N60">
        <v>1934</v>
      </c>
      <c r="O60">
        <v>205</v>
      </c>
      <c r="P60" t="s">
        <v>198</v>
      </c>
      <c r="Q60" s="10" t="s">
        <v>189</v>
      </c>
      <c r="R60" s="10" t="s">
        <v>189</v>
      </c>
      <c r="S60" t="s">
        <v>201</v>
      </c>
      <c r="T60" s="16">
        <v>27.4</v>
      </c>
      <c r="U60" s="16">
        <v>160882</v>
      </c>
      <c r="V60" s="16">
        <v>200943</v>
      </c>
      <c r="W60" s="16">
        <v>75453</v>
      </c>
      <c r="X60" s="17">
        <v>37299</v>
      </c>
      <c r="Y60" s="17">
        <v>316</v>
      </c>
      <c r="Z60" s="18">
        <v>42.2</v>
      </c>
      <c r="AA60" s="18">
        <v>111661</v>
      </c>
      <c r="AB60">
        <v>54374</v>
      </c>
      <c r="AC60">
        <v>49902</v>
      </c>
      <c r="AD60">
        <v>11438</v>
      </c>
      <c r="AE60" s="23">
        <f t="shared" si="0"/>
        <v>2067412.2</v>
      </c>
      <c r="AF60" s="24">
        <f t="shared" si="1"/>
        <v>4712094.2</v>
      </c>
      <c r="AG60" s="48">
        <f t="shared" si="2"/>
        <v>2.2792233691955577</v>
      </c>
    </row>
    <row r="61" spans="1:35">
      <c r="A61" t="s">
        <v>26</v>
      </c>
      <c r="C61" t="s">
        <v>27</v>
      </c>
      <c r="D61" t="s">
        <v>145</v>
      </c>
      <c r="E61" s="1">
        <v>41002.750659722224</v>
      </c>
      <c r="F61" t="s">
        <v>29</v>
      </c>
      <c r="G61" t="s">
        <v>146</v>
      </c>
      <c r="H61" s="1">
        <v>41002.768877314818</v>
      </c>
      <c r="I61">
        <v>359</v>
      </c>
      <c r="J61">
        <v>94.2</v>
      </c>
      <c r="K61">
        <v>40897</v>
      </c>
      <c r="L61">
        <v>1959</v>
      </c>
      <c r="M61">
        <v>16808</v>
      </c>
      <c r="N61">
        <v>2080</v>
      </c>
      <c r="O61">
        <v>91</v>
      </c>
      <c r="P61" t="s">
        <v>198</v>
      </c>
      <c r="Q61" t="s">
        <v>202</v>
      </c>
      <c r="R61" s="10" t="s">
        <v>189</v>
      </c>
      <c r="S61" t="s">
        <v>201</v>
      </c>
      <c r="T61" s="16">
        <v>25.3</v>
      </c>
      <c r="U61" s="16">
        <v>143872</v>
      </c>
      <c r="V61" s="16">
        <v>130141</v>
      </c>
      <c r="W61" s="16">
        <v>61051</v>
      </c>
      <c r="X61" s="17">
        <v>30301</v>
      </c>
      <c r="Y61" s="17">
        <v>133</v>
      </c>
      <c r="Z61" s="18">
        <v>37</v>
      </c>
      <c r="AA61" s="18">
        <v>107981</v>
      </c>
      <c r="AB61">
        <v>59684</v>
      </c>
      <c r="AC61">
        <v>42412</v>
      </c>
      <c r="AD61">
        <v>10191</v>
      </c>
      <c r="AE61" s="23">
        <f t="shared" si="0"/>
        <v>1544590.3</v>
      </c>
      <c r="AF61" s="24">
        <f t="shared" si="1"/>
        <v>3995297</v>
      </c>
      <c r="AG61" s="48">
        <f t="shared" si="2"/>
        <v>2.5866386704616753</v>
      </c>
    </row>
    <row r="62" spans="1:35">
      <c r="A62" t="s">
        <v>26</v>
      </c>
      <c r="C62" t="s">
        <v>27</v>
      </c>
      <c r="D62" t="s">
        <v>147</v>
      </c>
      <c r="E62" s="1">
        <v>41002.751192129632</v>
      </c>
      <c r="F62" t="s">
        <v>29</v>
      </c>
      <c r="G62" t="s">
        <v>148</v>
      </c>
      <c r="H62" s="1">
        <v>41002.768888888888</v>
      </c>
      <c r="I62">
        <v>414</v>
      </c>
      <c r="J62">
        <v>87.7</v>
      </c>
      <c r="K62">
        <v>50109</v>
      </c>
      <c r="L62">
        <v>2332</v>
      </c>
      <c r="M62">
        <v>23075</v>
      </c>
      <c r="N62">
        <v>1830</v>
      </c>
      <c r="O62">
        <v>117</v>
      </c>
      <c r="P62" t="s">
        <v>198</v>
      </c>
      <c r="Q62" t="s">
        <v>202</v>
      </c>
      <c r="R62" s="10" t="s">
        <v>189</v>
      </c>
      <c r="S62" t="s">
        <v>201</v>
      </c>
      <c r="T62" s="16">
        <v>28.3</v>
      </c>
      <c r="U62" s="16">
        <v>160317</v>
      </c>
      <c r="V62" s="16">
        <v>169474</v>
      </c>
      <c r="W62" s="16">
        <v>77540</v>
      </c>
      <c r="X62" s="17">
        <v>35818</v>
      </c>
      <c r="Y62" s="17">
        <v>184</v>
      </c>
      <c r="Z62" s="18">
        <v>44.4</v>
      </c>
      <c r="AA62" s="18">
        <v>111201</v>
      </c>
      <c r="AB62">
        <v>63280</v>
      </c>
      <c r="AC62">
        <v>50230</v>
      </c>
      <c r="AD62">
        <v>11465</v>
      </c>
      <c r="AE62" s="23">
        <f t="shared" si="0"/>
        <v>2194382</v>
      </c>
      <c r="AF62" s="24">
        <f t="shared" si="1"/>
        <v>4937324.3999999994</v>
      </c>
      <c r="AG62" s="48">
        <f t="shared" si="2"/>
        <v>2.2499840046081307</v>
      </c>
    </row>
    <row r="63" spans="1:35">
      <c r="A63" t="s">
        <v>26</v>
      </c>
      <c r="C63" t="s">
        <v>27</v>
      </c>
      <c r="D63" t="s">
        <v>149</v>
      </c>
      <c r="E63" s="1">
        <v>41002.752106481479</v>
      </c>
      <c r="F63" t="s">
        <v>29</v>
      </c>
      <c r="G63" t="s">
        <v>150</v>
      </c>
      <c r="H63" s="1">
        <v>41002.768900462965</v>
      </c>
      <c r="I63">
        <v>517</v>
      </c>
      <c r="J63">
        <v>84.8</v>
      </c>
      <c r="K63">
        <v>22427</v>
      </c>
      <c r="L63">
        <v>1483</v>
      </c>
      <c r="M63">
        <v>7253</v>
      </c>
      <c r="N63">
        <v>1613</v>
      </c>
      <c r="O63">
        <v>69</v>
      </c>
      <c r="P63" t="s">
        <v>203</v>
      </c>
      <c r="Q63" s="10" t="s">
        <v>189</v>
      </c>
      <c r="R63" s="10" t="s">
        <v>189</v>
      </c>
      <c r="S63" t="s">
        <v>201</v>
      </c>
      <c r="T63" s="16">
        <v>13.3</v>
      </c>
      <c r="U63" s="16">
        <v>141186</v>
      </c>
      <c r="V63" s="16">
        <v>123521</v>
      </c>
      <c r="W63" s="16">
        <v>43131</v>
      </c>
      <c r="X63" s="17">
        <v>21521</v>
      </c>
      <c r="Y63" s="17">
        <v>139</v>
      </c>
      <c r="Z63" s="18">
        <v>26.9</v>
      </c>
      <c r="AA63" s="18">
        <v>79881</v>
      </c>
      <c r="AB63">
        <v>31574</v>
      </c>
      <c r="AC63">
        <v>22807</v>
      </c>
      <c r="AD63">
        <v>5256</v>
      </c>
      <c r="AE63" s="23">
        <f t="shared" si="0"/>
        <v>573642.30000000005</v>
      </c>
      <c r="AF63" s="24">
        <f t="shared" si="1"/>
        <v>2148798.9</v>
      </c>
      <c r="AG63" s="48">
        <f t="shared" si="2"/>
        <v>3.7458864173719402</v>
      </c>
    </row>
    <row r="64" spans="1:35" s="8" customFormat="1">
      <c r="A64" s="8" t="s">
        <v>26</v>
      </c>
      <c r="C64" s="8" t="s">
        <v>27</v>
      </c>
      <c r="D64" s="8" t="s">
        <v>151</v>
      </c>
      <c r="E64" s="30">
        <v>41002.752696759257</v>
      </c>
      <c r="F64" s="8" t="s">
        <v>29</v>
      </c>
      <c r="G64" s="8" t="s">
        <v>152</v>
      </c>
      <c r="H64" s="30">
        <v>41002.768923611111</v>
      </c>
      <c r="I64" s="8">
        <v>263</v>
      </c>
      <c r="J64" s="8">
        <v>84.8</v>
      </c>
      <c r="K64" s="8">
        <v>24008</v>
      </c>
      <c r="L64" s="8">
        <v>1603</v>
      </c>
      <c r="M64" s="8">
        <v>11158</v>
      </c>
      <c r="N64" s="8">
        <v>1920</v>
      </c>
      <c r="O64" s="8">
        <v>44</v>
      </c>
      <c r="P64" s="8" t="s">
        <v>203</v>
      </c>
      <c r="Q64" s="9" t="s">
        <v>189</v>
      </c>
      <c r="R64" s="9" t="s">
        <v>189</v>
      </c>
      <c r="S64" s="8" t="s">
        <v>201</v>
      </c>
      <c r="T64" s="31">
        <v>16.7</v>
      </c>
      <c r="U64" s="31">
        <v>128565</v>
      </c>
      <c r="V64" s="31">
        <v>94078</v>
      </c>
      <c r="W64" s="31">
        <v>57457</v>
      </c>
      <c r="X64" s="32">
        <v>23669</v>
      </c>
      <c r="Y64" s="32">
        <v>71</v>
      </c>
      <c r="Z64" s="33">
        <v>27</v>
      </c>
      <c r="AA64" s="33">
        <v>85283</v>
      </c>
      <c r="AB64" s="8">
        <v>24993</v>
      </c>
      <c r="AC64" s="8">
        <v>36558</v>
      </c>
      <c r="AD64" s="8">
        <v>8962</v>
      </c>
      <c r="AE64" s="34">
        <f t="shared" si="0"/>
        <v>959531.89999999991</v>
      </c>
      <c r="AF64" s="35">
        <f t="shared" si="1"/>
        <v>2302641</v>
      </c>
      <c r="AG64" s="50">
        <f t="shared" si="2"/>
        <v>2.3997545052957596</v>
      </c>
      <c r="AH64" s="37"/>
      <c r="AI64" s="36"/>
    </row>
    <row r="65" spans="1:35">
      <c r="A65" t="s">
        <v>26</v>
      </c>
      <c r="C65" t="s">
        <v>27</v>
      </c>
      <c r="D65" t="s">
        <v>153</v>
      </c>
      <c r="E65" s="1">
        <v>41002.753229166665</v>
      </c>
      <c r="F65" t="s">
        <v>29</v>
      </c>
      <c r="G65" t="s">
        <v>154</v>
      </c>
      <c r="H65" s="1">
        <v>41002.768935185188</v>
      </c>
      <c r="I65">
        <v>535</v>
      </c>
      <c r="J65">
        <v>91.3</v>
      </c>
      <c r="K65">
        <v>3101</v>
      </c>
      <c r="L65">
        <v>886</v>
      </c>
      <c r="M65">
        <v>20288</v>
      </c>
      <c r="N65">
        <v>2441</v>
      </c>
      <c r="O65">
        <v>154</v>
      </c>
      <c r="P65" t="s">
        <v>198</v>
      </c>
      <c r="Q65" s="10" t="s">
        <v>189</v>
      </c>
      <c r="R65" s="10" t="s">
        <v>208</v>
      </c>
      <c r="S65" t="s">
        <v>205</v>
      </c>
      <c r="T65" s="16">
        <v>28.8</v>
      </c>
      <c r="U65" s="16">
        <v>8238</v>
      </c>
      <c r="V65" s="16">
        <v>1064</v>
      </c>
      <c r="W65" s="16">
        <v>65833</v>
      </c>
      <c r="X65" s="17">
        <v>28750</v>
      </c>
      <c r="Y65" s="17">
        <v>32</v>
      </c>
      <c r="Z65" s="18">
        <v>6</v>
      </c>
      <c r="AA65" s="18">
        <v>37317</v>
      </c>
      <c r="AB65">
        <v>15603</v>
      </c>
      <c r="AC65">
        <v>116634</v>
      </c>
      <c r="AD65">
        <v>81949</v>
      </c>
      <c r="AE65" s="23">
        <f t="shared" si="0"/>
        <v>1895990.4000000001</v>
      </c>
      <c r="AF65" s="24">
        <f t="shared" si="1"/>
        <v>223902</v>
      </c>
      <c r="AG65" s="48">
        <f t="shared" si="2"/>
        <v>0.1180923700879498</v>
      </c>
      <c r="AH65" s="29">
        <f t="shared" si="3"/>
        <v>5.3576264090388383E-2</v>
      </c>
      <c r="AI65" s="27">
        <f t="shared" si="4"/>
        <v>5.3576264090388381</v>
      </c>
    </row>
    <row r="66" spans="1:35">
      <c r="A66" t="s">
        <v>26</v>
      </c>
      <c r="C66" t="s">
        <v>27</v>
      </c>
      <c r="D66" t="s">
        <v>155</v>
      </c>
      <c r="E66" s="1">
        <v>41002.753993055558</v>
      </c>
      <c r="F66" t="s">
        <v>29</v>
      </c>
      <c r="G66" t="s">
        <v>156</v>
      </c>
      <c r="H66" s="1">
        <v>41002.768946759257</v>
      </c>
      <c r="I66">
        <v>878</v>
      </c>
      <c r="J66">
        <v>91.6</v>
      </c>
      <c r="K66">
        <v>4112</v>
      </c>
      <c r="L66">
        <v>812</v>
      </c>
      <c r="M66">
        <v>24053</v>
      </c>
      <c r="N66">
        <v>2551</v>
      </c>
      <c r="O66">
        <v>293</v>
      </c>
      <c r="P66" t="s">
        <v>198</v>
      </c>
      <c r="Q66" s="10" t="s">
        <v>189</v>
      </c>
      <c r="R66" s="10" t="s">
        <v>208</v>
      </c>
      <c r="S66" t="s">
        <v>205</v>
      </c>
      <c r="T66" s="16">
        <v>33.4</v>
      </c>
      <c r="U66" s="16">
        <v>10715</v>
      </c>
      <c r="V66" s="16">
        <v>1020</v>
      </c>
      <c r="W66" s="16">
        <v>68461</v>
      </c>
      <c r="X66" s="17">
        <v>27990</v>
      </c>
      <c r="Y66" s="17">
        <v>52</v>
      </c>
      <c r="Z66" s="18">
        <v>5.9</v>
      </c>
      <c r="AA66" s="18">
        <v>55557</v>
      </c>
      <c r="AB66">
        <v>16171</v>
      </c>
      <c r="AC66">
        <v>144741</v>
      </c>
      <c r="AD66">
        <v>126362</v>
      </c>
      <c r="AE66" s="23">
        <f t="shared" si="0"/>
        <v>2286597.4</v>
      </c>
      <c r="AF66" s="24">
        <f t="shared" si="1"/>
        <v>327786.30000000005</v>
      </c>
      <c r="AG66" s="48">
        <f t="shared" si="2"/>
        <v>0.14335112075260825</v>
      </c>
      <c r="AH66" s="29">
        <f t="shared" si="3"/>
        <v>6.2894722250589868E-2</v>
      </c>
      <c r="AI66" s="27">
        <f t="shared" si="4"/>
        <v>6.2894722250589865</v>
      </c>
    </row>
    <row r="67" spans="1:35">
      <c r="A67" t="s">
        <v>26</v>
      </c>
      <c r="C67" t="s">
        <v>27</v>
      </c>
      <c r="D67" t="s">
        <v>157</v>
      </c>
      <c r="E67" s="1">
        <v>41002.75513888889</v>
      </c>
      <c r="F67" t="s">
        <v>29</v>
      </c>
      <c r="G67" t="s">
        <v>158</v>
      </c>
      <c r="H67" s="1">
        <v>41002.768958333334</v>
      </c>
      <c r="I67">
        <v>1321</v>
      </c>
      <c r="J67">
        <v>90.5</v>
      </c>
      <c r="K67">
        <v>3043</v>
      </c>
      <c r="L67">
        <v>822</v>
      </c>
      <c r="M67">
        <v>25602</v>
      </c>
      <c r="N67">
        <v>2482</v>
      </c>
      <c r="O67">
        <v>438</v>
      </c>
      <c r="P67" t="s">
        <v>198</v>
      </c>
      <c r="Q67" t="s">
        <v>202</v>
      </c>
      <c r="R67" s="10" t="s">
        <v>208</v>
      </c>
      <c r="S67" t="s">
        <v>205</v>
      </c>
      <c r="T67" s="16">
        <v>33.200000000000003</v>
      </c>
      <c r="U67" s="16">
        <v>7537</v>
      </c>
      <c r="V67" s="16">
        <v>1064</v>
      </c>
      <c r="W67" s="16">
        <v>73716</v>
      </c>
      <c r="X67" s="17">
        <v>31862</v>
      </c>
      <c r="Y67" s="17">
        <v>78</v>
      </c>
      <c r="Z67" s="18">
        <v>5.9</v>
      </c>
      <c r="AA67" s="18">
        <v>37457</v>
      </c>
      <c r="AB67">
        <v>17010</v>
      </c>
      <c r="AC67">
        <v>148095</v>
      </c>
      <c r="AD67">
        <v>150723</v>
      </c>
      <c r="AE67" s="23">
        <f t="shared" si="0"/>
        <v>2447371.2000000002</v>
      </c>
      <c r="AF67" s="24">
        <f t="shared" si="1"/>
        <v>220996.30000000002</v>
      </c>
      <c r="AG67" s="48">
        <f t="shared" si="2"/>
        <v>9.0299460907278792E-2</v>
      </c>
      <c r="AH67" s="29">
        <f t="shared" si="3"/>
        <v>3.4909963242435296E-2</v>
      </c>
      <c r="AI67" s="27">
        <f t="shared" si="4"/>
        <v>3.4909963242435298</v>
      </c>
    </row>
    <row r="68" spans="1:35">
      <c r="A68" t="s">
        <v>26</v>
      </c>
      <c r="C68" t="s">
        <v>27</v>
      </c>
      <c r="D68" t="s">
        <v>159</v>
      </c>
      <c r="E68" s="1">
        <v>41002.75571759259</v>
      </c>
      <c r="F68" t="s">
        <v>29</v>
      </c>
      <c r="G68" t="s">
        <v>160</v>
      </c>
      <c r="H68" s="1">
        <v>41002.76898148148</v>
      </c>
      <c r="I68">
        <v>457</v>
      </c>
      <c r="J68">
        <v>89.1</v>
      </c>
      <c r="K68">
        <v>2073</v>
      </c>
      <c r="L68">
        <v>816</v>
      </c>
      <c r="M68">
        <v>23576</v>
      </c>
      <c r="N68">
        <v>2148</v>
      </c>
      <c r="O68">
        <v>147</v>
      </c>
      <c r="P68" t="s">
        <v>198</v>
      </c>
      <c r="Q68" t="s">
        <v>202</v>
      </c>
      <c r="R68" s="10" t="s">
        <v>208</v>
      </c>
      <c r="S68" t="s">
        <v>205</v>
      </c>
      <c r="T68" s="16">
        <v>32.200000000000003</v>
      </c>
      <c r="U68" s="16">
        <v>4763</v>
      </c>
      <c r="V68" s="16">
        <v>1038</v>
      </c>
      <c r="W68" s="16">
        <v>69806</v>
      </c>
      <c r="X68" s="17">
        <v>35665</v>
      </c>
      <c r="Y68" s="17">
        <v>21</v>
      </c>
      <c r="Z68" s="18">
        <v>4.5999999999999996</v>
      </c>
      <c r="AA68" s="18">
        <v>27527</v>
      </c>
      <c r="AB68">
        <v>16368</v>
      </c>
      <c r="AC68">
        <v>123486</v>
      </c>
      <c r="AD68">
        <v>76495</v>
      </c>
      <c r="AE68" s="23">
        <f t="shared" ref="AE68:AE82" si="5">T68*W68</f>
        <v>2247753.2000000002</v>
      </c>
      <c r="AF68" s="24">
        <f t="shared" ref="AF68:AF82" si="6">Z68*AA68</f>
        <v>126624.2</v>
      </c>
      <c r="AG68" s="48">
        <f t="shared" ref="AG68:AG82" si="7">AF68/AE68</f>
        <v>5.6333675778995659E-2</v>
      </c>
      <c r="AH68" s="29">
        <f t="shared" si="3"/>
        <v>2.5037367227331481E-2</v>
      </c>
      <c r="AI68" s="27">
        <f t="shared" si="4"/>
        <v>2.503736722733148</v>
      </c>
    </row>
    <row r="69" spans="1:35">
      <c r="A69" t="s">
        <v>26</v>
      </c>
      <c r="C69" t="s">
        <v>27</v>
      </c>
      <c r="D69" t="s">
        <v>161</v>
      </c>
      <c r="E69" s="1">
        <v>41002.756863425922</v>
      </c>
      <c r="F69" t="s">
        <v>29</v>
      </c>
      <c r="G69" t="s">
        <v>162</v>
      </c>
      <c r="H69" s="1">
        <v>41002.768993055557</v>
      </c>
      <c r="I69">
        <v>303</v>
      </c>
      <c r="J69">
        <v>86.3</v>
      </c>
      <c r="K69">
        <v>1006</v>
      </c>
      <c r="L69">
        <v>858</v>
      </c>
      <c r="M69">
        <v>7413</v>
      </c>
      <c r="N69">
        <v>1693</v>
      </c>
      <c r="O69">
        <v>46</v>
      </c>
      <c r="P69" t="s">
        <v>203</v>
      </c>
      <c r="Q69" s="10" t="s">
        <v>189</v>
      </c>
      <c r="R69" s="10" t="s">
        <v>208</v>
      </c>
      <c r="S69" t="s">
        <v>205</v>
      </c>
      <c r="T69" s="16">
        <v>15.2</v>
      </c>
      <c r="U69" s="16">
        <v>1704</v>
      </c>
      <c r="V69" s="16">
        <v>900</v>
      </c>
      <c r="W69" s="16">
        <v>39253</v>
      </c>
      <c r="X69" s="17">
        <v>19672</v>
      </c>
      <c r="Y69" s="17">
        <v>2</v>
      </c>
      <c r="Z69" s="18">
        <v>0.7</v>
      </c>
      <c r="AA69" s="18">
        <v>16984</v>
      </c>
      <c r="AB69">
        <v>16984</v>
      </c>
      <c r="AC69">
        <v>18009</v>
      </c>
      <c r="AD69">
        <v>18009</v>
      </c>
      <c r="AE69" s="23">
        <f t="shared" si="5"/>
        <v>596645.6</v>
      </c>
      <c r="AF69" s="24">
        <f t="shared" si="6"/>
        <v>11888.8</v>
      </c>
      <c r="AG69" s="48">
        <f t="shared" si="7"/>
        <v>1.9926066663359287E-2</v>
      </c>
      <c r="AH69" s="29">
        <f t="shared" si="3"/>
        <v>5.3194529793936275E-3</v>
      </c>
      <c r="AI69" s="27">
        <f t="shared" si="4"/>
        <v>0.53194529793936274</v>
      </c>
    </row>
    <row r="70" spans="1:35" s="7" customFormat="1" ht="16" thickBot="1">
      <c r="A70" s="7" t="s">
        <v>26</v>
      </c>
      <c r="C70" s="7" t="s">
        <v>27</v>
      </c>
      <c r="D70" s="7" t="s">
        <v>163</v>
      </c>
      <c r="E70" s="38">
        <v>41002.7578587963</v>
      </c>
      <c r="F70" s="7" t="s">
        <v>29</v>
      </c>
      <c r="G70" s="7" t="s">
        <v>164</v>
      </c>
      <c r="H70" s="38">
        <v>41002.769004629627</v>
      </c>
      <c r="I70" s="7">
        <v>629</v>
      </c>
      <c r="J70" s="7">
        <v>85.8</v>
      </c>
      <c r="K70" s="7">
        <v>989</v>
      </c>
      <c r="L70" s="7">
        <v>867</v>
      </c>
      <c r="M70" s="7">
        <v>8660</v>
      </c>
      <c r="N70" s="7">
        <v>1637</v>
      </c>
      <c r="O70" s="7">
        <v>100</v>
      </c>
      <c r="P70" s="7" t="s">
        <v>203</v>
      </c>
      <c r="Q70" s="11" t="s">
        <v>189</v>
      </c>
      <c r="R70" s="11" t="s">
        <v>208</v>
      </c>
      <c r="S70" s="7" t="s">
        <v>205</v>
      </c>
      <c r="T70" s="39">
        <v>15.9</v>
      </c>
      <c r="U70" s="39">
        <v>1051</v>
      </c>
      <c r="V70" s="39">
        <v>921</v>
      </c>
      <c r="W70" s="39">
        <v>45164</v>
      </c>
      <c r="X70" s="40">
        <v>20409</v>
      </c>
      <c r="Y70" s="40">
        <v>2</v>
      </c>
      <c r="Z70" s="41">
        <v>0.3</v>
      </c>
      <c r="AA70" s="41">
        <v>19182</v>
      </c>
      <c r="AB70" s="7">
        <v>19182</v>
      </c>
      <c r="AC70" s="7">
        <v>6224</v>
      </c>
      <c r="AD70" s="7">
        <v>6224</v>
      </c>
      <c r="AE70" s="42">
        <f t="shared" si="5"/>
        <v>718107.6</v>
      </c>
      <c r="AF70" s="43">
        <f t="shared" si="6"/>
        <v>5754.5999999999995</v>
      </c>
      <c r="AG70" s="49">
        <f t="shared" si="7"/>
        <v>8.0135623129458586E-3</v>
      </c>
      <c r="AH70" s="45">
        <f t="shared" si="3"/>
        <v>3.3393258749016166E-3</v>
      </c>
      <c r="AI70" s="44">
        <f t="shared" si="4"/>
        <v>0.33393258749016164</v>
      </c>
    </row>
    <row r="71" spans="1:35">
      <c r="A71" t="s">
        <v>26</v>
      </c>
      <c r="C71" t="s">
        <v>27</v>
      </c>
      <c r="D71" t="s">
        <v>165</v>
      </c>
      <c r="E71" s="1">
        <v>41002.758530092593</v>
      </c>
      <c r="F71" t="s">
        <v>29</v>
      </c>
      <c r="G71" t="s">
        <v>166</v>
      </c>
      <c r="H71" s="1">
        <v>41002.769016203703</v>
      </c>
      <c r="I71">
        <v>779</v>
      </c>
      <c r="J71">
        <v>88.3</v>
      </c>
      <c r="K71">
        <v>41871</v>
      </c>
      <c r="L71">
        <v>2126</v>
      </c>
      <c r="M71">
        <v>18233</v>
      </c>
      <c r="N71">
        <v>1781</v>
      </c>
      <c r="O71">
        <v>198</v>
      </c>
      <c r="P71" t="s">
        <v>198</v>
      </c>
      <c r="Q71" s="10" t="s">
        <v>189</v>
      </c>
      <c r="R71" s="10" t="s">
        <v>189</v>
      </c>
      <c r="S71" t="s">
        <v>201</v>
      </c>
      <c r="T71" s="16">
        <v>25.4</v>
      </c>
      <c r="U71" s="16">
        <v>151407</v>
      </c>
      <c r="V71" s="16">
        <v>144831</v>
      </c>
      <c r="W71" s="16">
        <v>67024</v>
      </c>
      <c r="X71" s="17">
        <v>33099</v>
      </c>
      <c r="Y71" s="17">
        <v>328</v>
      </c>
      <c r="Z71" s="18">
        <v>42.1</v>
      </c>
      <c r="AA71" s="18">
        <v>97667</v>
      </c>
      <c r="AB71">
        <v>48517</v>
      </c>
      <c r="AC71">
        <v>41573</v>
      </c>
      <c r="AD71">
        <v>9856</v>
      </c>
      <c r="AE71" s="23">
        <f t="shared" si="5"/>
        <v>1702409.5999999999</v>
      </c>
      <c r="AF71" s="24">
        <f t="shared" si="6"/>
        <v>4111780.7</v>
      </c>
      <c r="AG71" s="48">
        <f t="shared" si="7"/>
        <v>2.4152710957457009</v>
      </c>
    </row>
    <row r="72" spans="1:35">
      <c r="A72" t="s">
        <v>26</v>
      </c>
      <c r="C72" t="s">
        <v>27</v>
      </c>
      <c r="D72" t="s">
        <v>167</v>
      </c>
      <c r="E72" s="1">
        <v>41002.759305555555</v>
      </c>
      <c r="F72" t="s">
        <v>29</v>
      </c>
      <c r="G72" t="s">
        <v>168</v>
      </c>
      <c r="H72" s="1">
        <v>41002.76902777778</v>
      </c>
      <c r="I72">
        <v>629</v>
      </c>
      <c r="J72">
        <v>87.7</v>
      </c>
      <c r="K72">
        <v>42189</v>
      </c>
      <c r="L72">
        <v>1986</v>
      </c>
      <c r="M72">
        <v>19964</v>
      </c>
      <c r="N72">
        <v>1828</v>
      </c>
      <c r="O72">
        <v>158</v>
      </c>
      <c r="P72" t="s">
        <v>198</v>
      </c>
      <c r="Q72" s="10" t="s">
        <v>189</v>
      </c>
      <c r="R72" s="10" t="s">
        <v>189</v>
      </c>
      <c r="S72" t="s">
        <v>201</v>
      </c>
      <c r="T72" s="16">
        <v>25.1</v>
      </c>
      <c r="U72" s="16">
        <v>151616</v>
      </c>
      <c r="V72" s="16">
        <v>154600</v>
      </c>
      <c r="W72" s="16">
        <v>74666</v>
      </c>
      <c r="X72" s="17">
        <v>33150</v>
      </c>
      <c r="Y72" s="17">
        <v>254</v>
      </c>
      <c r="Z72" s="18">
        <v>40.4</v>
      </c>
      <c r="AA72" s="18">
        <v>102557</v>
      </c>
      <c r="AB72">
        <v>53129</v>
      </c>
      <c r="AC72">
        <v>47377</v>
      </c>
      <c r="AD72">
        <v>10042</v>
      </c>
      <c r="AE72" s="23">
        <f t="shared" si="5"/>
        <v>1874116.6</v>
      </c>
      <c r="AF72" s="24">
        <f t="shared" si="6"/>
        <v>4143302.8</v>
      </c>
      <c r="AG72" s="48">
        <f t="shared" si="7"/>
        <v>2.2108031058473094</v>
      </c>
    </row>
    <row r="73" spans="1:35">
      <c r="A73" t="s">
        <v>26</v>
      </c>
      <c r="C73" t="s">
        <v>27</v>
      </c>
      <c r="D73" t="s">
        <v>169</v>
      </c>
      <c r="E73" s="1">
        <v>41002.760046296295</v>
      </c>
      <c r="F73" t="s">
        <v>29</v>
      </c>
      <c r="G73" t="s">
        <v>170</v>
      </c>
      <c r="H73" s="1">
        <v>41002.76903935185</v>
      </c>
      <c r="I73">
        <v>391</v>
      </c>
      <c r="J73">
        <v>89.9</v>
      </c>
      <c r="K73">
        <v>19166</v>
      </c>
      <c r="L73">
        <v>1114</v>
      </c>
      <c r="M73">
        <v>9581</v>
      </c>
      <c r="N73">
        <v>1421</v>
      </c>
      <c r="O73">
        <v>57</v>
      </c>
      <c r="P73" t="s">
        <v>198</v>
      </c>
      <c r="Q73" t="s">
        <v>206</v>
      </c>
      <c r="R73" s="10" t="s">
        <v>189</v>
      </c>
      <c r="S73" t="s">
        <v>201</v>
      </c>
      <c r="T73" s="16">
        <v>14.6</v>
      </c>
      <c r="U73" s="16">
        <v>118434</v>
      </c>
      <c r="V73" s="16">
        <v>76473</v>
      </c>
      <c r="W73" s="16">
        <v>56718</v>
      </c>
      <c r="X73" s="17">
        <v>20134</v>
      </c>
      <c r="Y73" s="17">
        <v>87</v>
      </c>
      <c r="Z73" s="18">
        <v>22.3</v>
      </c>
      <c r="AA73" s="18">
        <v>82241</v>
      </c>
      <c r="AB73">
        <v>29054</v>
      </c>
      <c r="AC73">
        <v>37801</v>
      </c>
      <c r="AD73">
        <v>7323</v>
      </c>
      <c r="AE73" s="23">
        <f t="shared" si="5"/>
        <v>828082.79999999993</v>
      </c>
      <c r="AF73" s="24">
        <f t="shared" si="6"/>
        <v>1833974.3</v>
      </c>
      <c r="AG73" s="48">
        <f t="shared" si="7"/>
        <v>2.2147233344298423</v>
      </c>
    </row>
    <row r="74" spans="1:35">
      <c r="A74" t="s">
        <v>26</v>
      </c>
      <c r="C74" t="s">
        <v>27</v>
      </c>
      <c r="D74" t="s">
        <v>171</v>
      </c>
      <c r="E74" s="1">
        <v>41002.760821759257</v>
      </c>
      <c r="F74" t="s">
        <v>29</v>
      </c>
      <c r="G74" t="s">
        <v>172</v>
      </c>
      <c r="H74" s="1">
        <v>41002.769050925926</v>
      </c>
      <c r="I74">
        <v>410</v>
      </c>
      <c r="J74">
        <v>87.6</v>
      </c>
      <c r="K74">
        <v>15626</v>
      </c>
      <c r="L74">
        <v>1220</v>
      </c>
      <c r="M74">
        <v>7683</v>
      </c>
      <c r="N74">
        <v>1526</v>
      </c>
      <c r="O74">
        <v>50</v>
      </c>
      <c r="P74" t="s">
        <v>198</v>
      </c>
      <c r="Q74" t="s">
        <v>206</v>
      </c>
      <c r="R74" s="10" t="s">
        <v>189</v>
      </c>
      <c r="S74" t="s">
        <v>201</v>
      </c>
      <c r="T74" s="16">
        <v>12.2</v>
      </c>
      <c r="U74" s="16">
        <v>108979</v>
      </c>
      <c r="V74" s="16">
        <v>58341</v>
      </c>
      <c r="W74" s="16">
        <v>50672</v>
      </c>
      <c r="X74" s="17">
        <v>14271</v>
      </c>
      <c r="Y74" s="17">
        <v>88</v>
      </c>
      <c r="Z74" s="18">
        <v>21.5</v>
      </c>
      <c r="AA74" s="18">
        <v>68466</v>
      </c>
      <c r="AB74">
        <v>22607</v>
      </c>
      <c r="AC74">
        <v>30046</v>
      </c>
      <c r="AD74">
        <v>5602</v>
      </c>
      <c r="AE74" s="23">
        <f t="shared" si="5"/>
        <v>618198.39999999991</v>
      </c>
      <c r="AF74" s="24">
        <f t="shared" si="6"/>
        <v>1472019</v>
      </c>
      <c r="AG74" s="48">
        <f t="shared" si="7"/>
        <v>2.3811433352140674</v>
      </c>
    </row>
    <row r="75" spans="1:35">
      <c r="A75" t="s">
        <v>26</v>
      </c>
      <c r="C75" t="s">
        <v>27</v>
      </c>
      <c r="D75" t="s">
        <v>173</v>
      </c>
      <c r="E75" s="1">
        <v>41002.76152777778</v>
      </c>
      <c r="F75" t="s">
        <v>29</v>
      </c>
      <c r="G75" t="s">
        <v>174</v>
      </c>
      <c r="H75" s="1">
        <v>41002.769074074073</v>
      </c>
      <c r="I75">
        <v>336</v>
      </c>
      <c r="J75">
        <v>83.4</v>
      </c>
      <c r="K75">
        <v>23494</v>
      </c>
      <c r="L75">
        <v>1393</v>
      </c>
      <c r="M75">
        <v>8407</v>
      </c>
      <c r="N75">
        <v>1615</v>
      </c>
      <c r="O75">
        <v>54</v>
      </c>
      <c r="P75" t="s">
        <v>203</v>
      </c>
      <c r="Q75" s="10" t="s">
        <v>189</v>
      </c>
      <c r="R75" s="10" t="s">
        <v>189</v>
      </c>
      <c r="S75" t="s">
        <v>201</v>
      </c>
      <c r="T75" s="16">
        <v>16.100000000000001</v>
      </c>
      <c r="U75" s="16">
        <v>126266</v>
      </c>
      <c r="V75" s="16">
        <v>110345</v>
      </c>
      <c r="W75" s="16">
        <v>43755</v>
      </c>
      <c r="X75" s="17">
        <v>17897</v>
      </c>
      <c r="Y75" s="17">
        <v>86</v>
      </c>
      <c r="Z75" s="18">
        <v>25.6</v>
      </c>
      <c r="AA75" s="18">
        <v>88151</v>
      </c>
      <c r="AB75">
        <v>33640</v>
      </c>
      <c r="AC75">
        <v>28200</v>
      </c>
      <c r="AD75">
        <v>5978</v>
      </c>
      <c r="AE75" s="23">
        <f t="shared" si="5"/>
        <v>704455.50000000012</v>
      </c>
      <c r="AF75" s="24">
        <f t="shared" si="6"/>
        <v>2256665.6000000001</v>
      </c>
      <c r="AG75" s="48">
        <f t="shared" si="7"/>
        <v>3.2034182428840428</v>
      </c>
    </row>
    <row r="76" spans="1:35" s="8" customFormat="1">
      <c r="A76" s="8" t="s">
        <v>26</v>
      </c>
      <c r="C76" s="8" t="s">
        <v>27</v>
      </c>
      <c r="D76" s="8" t="s">
        <v>175</v>
      </c>
      <c r="E76" s="30">
        <v>41002.762291666666</v>
      </c>
      <c r="F76" s="8" t="s">
        <v>29</v>
      </c>
      <c r="G76" s="8" t="s">
        <v>176</v>
      </c>
      <c r="H76" s="30">
        <v>41002.769085648149</v>
      </c>
      <c r="I76" s="8">
        <v>331</v>
      </c>
      <c r="J76" s="8">
        <v>80.900000000000006</v>
      </c>
      <c r="K76" s="8">
        <v>25067</v>
      </c>
      <c r="L76" s="8">
        <v>1502</v>
      </c>
      <c r="M76" s="8">
        <v>10737</v>
      </c>
      <c r="N76" s="8">
        <v>1631</v>
      </c>
      <c r="O76" s="8">
        <v>50</v>
      </c>
      <c r="P76" s="8" t="s">
        <v>203</v>
      </c>
      <c r="Q76" s="9" t="s">
        <v>189</v>
      </c>
      <c r="R76" s="9" t="s">
        <v>189</v>
      </c>
      <c r="S76" s="8" t="s">
        <v>201</v>
      </c>
      <c r="T76" s="31">
        <v>15.1</v>
      </c>
      <c r="U76" s="31">
        <v>144947</v>
      </c>
      <c r="V76" s="31">
        <v>134856</v>
      </c>
      <c r="W76" s="31">
        <v>61589</v>
      </c>
      <c r="X76" s="32">
        <v>26775</v>
      </c>
      <c r="Y76" s="32">
        <v>88</v>
      </c>
      <c r="Z76" s="33">
        <v>26.6</v>
      </c>
      <c r="AA76" s="33">
        <v>90666</v>
      </c>
      <c r="AB76" s="8">
        <v>33388</v>
      </c>
      <c r="AC76" s="8">
        <v>35952</v>
      </c>
      <c r="AD76" s="8">
        <v>6253</v>
      </c>
      <c r="AE76" s="34">
        <f t="shared" si="5"/>
        <v>929993.9</v>
      </c>
      <c r="AF76" s="35">
        <f t="shared" si="6"/>
        <v>2411715.6</v>
      </c>
      <c r="AG76" s="50">
        <f t="shared" si="7"/>
        <v>2.5932595901973121</v>
      </c>
      <c r="AH76" s="37"/>
      <c r="AI76" s="36"/>
    </row>
    <row r="77" spans="1:35">
      <c r="A77" t="s">
        <v>26</v>
      </c>
      <c r="C77" t="s">
        <v>27</v>
      </c>
      <c r="D77" t="s">
        <v>177</v>
      </c>
      <c r="E77" s="1">
        <v>41002.762962962966</v>
      </c>
      <c r="F77" t="s">
        <v>29</v>
      </c>
      <c r="G77" t="s">
        <v>178</v>
      </c>
      <c r="H77" s="1">
        <v>41002.769097222219</v>
      </c>
      <c r="I77">
        <v>992</v>
      </c>
      <c r="J77">
        <v>92.3</v>
      </c>
      <c r="K77">
        <v>4626</v>
      </c>
      <c r="L77">
        <v>815</v>
      </c>
      <c r="M77">
        <v>21739</v>
      </c>
      <c r="N77">
        <v>1757</v>
      </c>
      <c r="O77">
        <v>275</v>
      </c>
      <c r="P77" t="s">
        <v>198</v>
      </c>
      <c r="Q77" s="10" t="s">
        <v>189</v>
      </c>
      <c r="R77" s="10" t="s">
        <v>208</v>
      </c>
      <c r="S77" t="s">
        <v>205</v>
      </c>
      <c r="T77" s="16">
        <v>27.7</v>
      </c>
      <c r="U77" s="16">
        <v>14347</v>
      </c>
      <c r="V77" s="16">
        <v>1061</v>
      </c>
      <c r="W77" s="16">
        <v>74461</v>
      </c>
      <c r="X77" s="17">
        <v>34125</v>
      </c>
      <c r="Y77" s="17">
        <v>61</v>
      </c>
      <c r="Z77" s="18">
        <v>6.1</v>
      </c>
      <c r="AA77" s="18">
        <v>62107</v>
      </c>
      <c r="AB77">
        <v>23926</v>
      </c>
      <c r="AC77">
        <v>112120</v>
      </c>
      <c r="AD77">
        <v>73639</v>
      </c>
      <c r="AE77" s="23">
        <f t="shared" si="5"/>
        <v>2062569.7</v>
      </c>
      <c r="AF77" s="24">
        <f t="shared" si="6"/>
        <v>378852.69999999995</v>
      </c>
      <c r="AG77" s="48">
        <f t="shared" si="7"/>
        <v>0.18367995030664902</v>
      </c>
      <c r="AH77" s="29">
        <f t="shared" si="3"/>
        <v>7.6049413513119071E-2</v>
      </c>
      <c r="AI77" s="27">
        <f t="shared" si="4"/>
        <v>7.6049413513119068</v>
      </c>
    </row>
    <row r="78" spans="1:35">
      <c r="A78" t="s">
        <v>26</v>
      </c>
      <c r="C78" t="s">
        <v>27</v>
      </c>
      <c r="D78" t="s">
        <v>179</v>
      </c>
      <c r="E78" s="1">
        <v>41002.763761574075</v>
      </c>
      <c r="F78" t="s">
        <v>29</v>
      </c>
      <c r="G78" t="s">
        <v>180</v>
      </c>
      <c r="H78" s="1">
        <v>41002.769108796296</v>
      </c>
      <c r="I78">
        <v>1053</v>
      </c>
      <c r="J78">
        <v>92</v>
      </c>
      <c r="K78">
        <v>4642</v>
      </c>
      <c r="L78">
        <v>827</v>
      </c>
      <c r="M78">
        <v>22175</v>
      </c>
      <c r="N78">
        <v>1910</v>
      </c>
      <c r="O78">
        <v>296</v>
      </c>
      <c r="P78" t="s">
        <v>198</v>
      </c>
      <c r="Q78" s="10" t="s">
        <v>189</v>
      </c>
      <c r="R78" s="10" t="s">
        <v>208</v>
      </c>
      <c r="S78" t="s">
        <v>205</v>
      </c>
      <c r="T78" s="16">
        <v>28.1</v>
      </c>
      <c r="U78" s="16">
        <v>14410</v>
      </c>
      <c r="V78" s="16">
        <v>1139</v>
      </c>
      <c r="W78" s="16">
        <v>74845</v>
      </c>
      <c r="X78" s="17">
        <v>36000</v>
      </c>
      <c r="Y78" s="17">
        <v>61</v>
      </c>
      <c r="Z78" s="18">
        <v>5.8</v>
      </c>
      <c r="AA78" s="18">
        <v>65599</v>
      </c>
      <c r="AB78">
        <v>32070</v>
      </c>
      <c r="AC78">
        <v>121190</v>
      </c>
      <c r="AD78">
        <v>97474</v>
      </c>
      <c r="AE78" s="23">
        <f t="shared" si="5"/>
        <v>2103144.5</v>
      </c>
      <c r="AF78" s="24">
        <f t="shared" si="6"/>
        <v>380474.2</v>
      </c>
      <c r="AG78" s="48">
        <f t="shared" si="7"/>
        <v>0.18090730332604346</v>
      </c>
      <c r="AH78" s="29">
        <f t="shared" si="3"/>
        <v>8.1828772018442214E-2</v>
      </c>
      <c r="AI78" s="27">
        <f t="shared" si="4"/>
        <v>8.1828772018442208</v>
      </c>
    </row>
    <row r="79" spans="1:35">
      <c r="A79" t="s">
        <v>26</v>
      </c>
      <c r="C79" t="s">
        <v>27</v>
      </c>
      <c r="D79" t="s">
        <v>181</v>
      </c>
      <c r="E79" s="1">
        <v>41002.764305555553</v>
      </c>
      <c r="F79" t="s">
        <v>29</v>
      </c>
      <c r="G79" t="s">
        <v>182</v>
      </c>
      <c r="H79" s="1">
        <v>41002.769120370373</v>
      </c>
      <c r="I79">
        <v>348</v>
      </c>
      <c r="J79">
        <v>91.8</v>
      </c>
      <c r="K79">
        <v>2213</v>
      </c>
      <c r="L79">
        <v>800</v>
      </c>
      <c r="M79">
        <v>8479</v>
      </c>
      <c r="N79">
        <v>1280</v>
      </c>
      <c r="O79">
        <v>40</v>
      </c>
      <c r="P79" t="s">
        <v>198</v>
      </c>
      <c r="Q79" t="s">
        <v>206</v>
      </c>
      <c r="R79" s="10" t="s">
        <v>208</v>
      </c>
      <c r="S79" t="s">
        <v>205</v>
      </c>
      <c r="T79" s="16">
        <v>11.5</v>
      </c>
      <c r="U79" s="16">
        <v>13118</v>
      </c>
      <c r="V79" s="16">
        <v>1049</v>
      </c>
      <c r="W79" s="16">
        <v>62249</v>
      </c>
      <c r="X79" s="17">
        <v>17331</v>
      </c>
      <c r="Y79" s="17">
        <v>4</v>
      </c>
      <c r="Z79" s="18">
        <v>1.1000000000000001</v>
      </c>
      <c r="AA79" s="18">
        <v>121705</v>
      </c>
      <c r="AB79">
        <v>110517</v>
      </c>
      <c r="AC79">
        <v>149140</v>
      </c>
      <c r="AD79">
        <v>159590</v>
      </c>
      <c r="AE79" s="23">
        <f t="shared" si="5"/>
        <v>715863.5</v>
      </c>
      <c r="AF79" s="24">
        <f t="shared" si="6"/>
        <v>133875.5</v>
      </c>
      <c r="AG79" s="48">
        <f t="shared" si="7"/>
        <v>0.18701260785051899</v>
      </c>
      <c r="AH79" s="29">
        <f t="shared" si="3"/>
        <v>8.4440618357716199E-2</v>
      </c>
      <c r="AI79" s="27">
        <f t="shared" si="4"/>
        <v>8.4440618357716204</v>
      </c>
    </row>
    <row r="80" spans="1:35">
      <c r="A80" t="s">
        <v>26</v>
      </c>
      <c r="C80" t="s">
        <v>27</v>
      </c>
      <c r="D80" t="s">
        <v>183</v>
      </c>
      <c r="E80" s="1">
        <v>41002.765138888892</v>
      </c>
      <c r="F80" t="s">
        <v>29</v>
      </c>
      <c r="G80" s="2" t="s">
        <v>184</v>
      </c>
      <c r="H80" s="1">
        <v>41002.769131944442</v>
      </c>
      <c r="I80">
        <v>624</v>
      </c>
      <c r="J80">
        <v>92</v>
      </c>
      <c r="K80">
        <v>1043</v>
      </c>
      <c r="L80">
        <v>788</v>
      </c>
      <c r="M80">
        <v>10187</v>
      </c>
      <c r="N80">
        <v>1358</v>
      </c>
      <c r="O80">
        <v>94</v>
      </c>
      <c r="P80" t="s">
        <v>198</v>
      </c>
      <c r="Q80" t="s">
        <v>206</v>
      </c>
      <c r="R80" s="10" t="s">
        <v>208</v>
      </c>
      <c r="S80" t="s">
        <v>205</v>
      </c>
      <c r="T80" s="16">
        <v>15.1</v>
      </c>
      <c r="U80" s="16">
        <v>2516</v>
      </c>
      <c r="V80" s="16">
        <v>1152</v>
      </c>
      <c r="W80" s="16">
        <v>59526</v>
      </c>
      <c r="X80" s="17">
        <v>21442</v>
      </c>
      <c r="Y80" s="17">
        <v>8</v>
      </c>
      <c r="Z80" s="18">
        <v>1.3</v>
      </c>
      <c r="AA80" s="18">
        <v>17419</v>
      </c>
      <c r="AB80">
        <v>7374</v>
      </c>
      <c r="AC80">
        <v>110441</v>
      </c>
      <c r="AD80">
        <v>104649</v>
      </c>
      <c r="AE80" s="23">
        <f t="shared" si="5"/>
        <v>898842.6</v>
      </c>
      <c r="AF80" s="24">
        <f t="shared" si="6"/>
        <v>22644.7</v>
      </c>
      <c r="AG80" s="48">
        <f t="shared" si="7"/>
        <v>2.5193176202374032E-2</v>
      </c>
      <c r="AH80" s="29">
        <f t="shared" si="3"/>
        <v>1.0580285457745926E-2</v>
      </c>
      <c r="AI80" s="27">
        <f t="shared" si="4"/>
        <v>1.0580285457745926</v>
      </c>
    </row>
    <row r="81" spans="1:35">
      <c r="A81" t="s">
        <v>26</v>
      </c>
      <c r="C81" t="s">
        <v>27</v>
      </c>
      <c r="D81" t="s">
        <v>185</v>
      </c>
      <c r="E81" s="1">
        <v>41002.765694444446</v>
      </c>
      <c r="F81" t="s">
        <v>29</v>
      </c>
      <c r="G81" t="s">
        <v>186</v>
      </c>
      <c r="H81" s="1">
        <v>41002.769155092596</v>
      </c>
      <c r="I81">
        <v>339</v>
      </c>
      <c r="J81">
        <v>83.5</v>
      </c>
      <c r="K81">
        <v>899</v>
      </c>
      <c r="L81">
        <v>849</v>
      </c>
      <c r="M81">
        <v>6885</v>
      </c>
      <c r="N81">
        <v>1576</v>
      </c>
      <c r="O81">
        <v>54</v>
      </c>
      <c r="P81" t="s">
        <v>203</v>
      </c>
      <c r="Q81" s="10" t="s">
        <v>189</v>
      </c>
      <c r="R81" s="10" t="s">
        <v>208</v>
      </c>
      <c r="S81" t="s">
        <v>205</v>
      </c>
      <c r="T81" s="16">
        <v>15.9</v>
      </c>
      <c r="U81" s="16">
        <v>1054</v>
      </c>
      <c r="V81" s="16">
        <v>989</v>
      </c>
      <c r="W81" s="16">
        <v>34188</v>
      </c>
      <c r="X81" s="17">
        <v>16360</v>
      </c>
      <c r="Y81" s="17">
        <v>0</v>
      </c>
      <c r="Z81" s="18">
        <v>0</v>
      </c>
      <c r="AA81" s="22" t="s">
        <v>189</v>
      </c>
      <c r="AB81" s="3" t="s">
        <v>189</v>
      </c>
      <c r="AC81" s="3" t="s">
        <v>189</v>
      </c>
      <c r="AD81" s="3" t="s">
        <v>189</v>
      </c>
      <c r="AE81" s="23">
        <f t="shared" si="5"/>
        <v>543589.20000000007</v>
      </c>
      <c r="AF81" s="24" t="e">
        <f t="shared" si="6"/>
        <v>#VALUE!</v>
      </c>
      <c r="AG81" s="48" t="e">
        <f t="shared" si="7"/>
        <v>#VALUE!</v>
      </c>
      <c r="AH81" s="29">
        <v>0</v>
      </c>
      <c r="AI81" s="27">
        <f t="shared" si="4"/>
        <v>0</v>
      </c>
    </row>
    <row r="82" spans="1:35" s="7" customFormat="1" ht="16" thickBot="1">
      <c r="A82" s="7" t="s">
        <v>26</v>
      </c>
      <c r="C82" s="7" t="s">
        <v>27</v>
      </c>
      <c r="D82" s="7" t="s">
        <v>187</v>
      </c>
      <c r="E82" s="38">
        <v>41002.766261574077</v>
      </c>
      <c r="F82" s="7" t="s">
        <v>29</v>
      </c>
      <c r="G82" s="7" t="s">
        <v>188</v>
      </c>
      <c r="H82" s="38">
        <v>41002.769166666665</v>
      </c>
      <c r="I82" s="7">
        <v>237</v>
      </c>
      <c r="J82" s="7">
        <v>89.1</v>
      </c>
      <c r="K82" s="7">
        <v>974</v>
      </c>
      <c r="L82" s="7">
        <v>900</v>
      </c>
      <c r="M82" s="7">
        <v>6704</v>
      </c>
      <c r="N82" s="7">
        <v>1794</v>
      </c>
      <c r="O82" s="7">
        <v>48</v>
      </c>
      <c r="P82" s="7" t="s">
        <v>203</v>
      </c>
      <c r="Q82" s="11" t="s">
        <v>189</v>
      </c>
      <c r="R82" s="11" t="s">
        <v>208</v>
      </c>
      <c r="S82" s="7" t="s">
        <v>205</v>
      </c>
      <c r="T82" s="39">
        <v>20.3</v>
      </c>
      <c r="U82" s="39">
        <v>1144</v>
      </c>
      <c r="V82" s="39">
        <v>988</v>
      </c>
      <c r="W82" s="39">
        <v>26042</v>
      </c>
      <c r="X82" s="40">
        <v>9420</v>
      </c>
      <c r="Y82" s="40">
        <v>0</v>
      </c>
      <c r="Z82" s="41">
        <v>0</v>
      </c>
      <c r="AA82" s="46" t="s">
        <v>189</v>
      </c>
      <c r="AB82" s="47" t="s">
        <v>189</v>
      </c>
      <c r="AC82" s="47" t="s">
        <v>189</v>
      </c>
      <c r="AD82" s="47" t="s">
        <v>189</v>
      </c>
      <c r="AE82" s="42">
        <f t="shared" si="5"/>
        <v>528652.6</v>
      </c>
      <c r="AF82" s="43" t="e">
        <f t="shared" si="6"/>
        <v>#VALUE!</v>
      </c>
      <c r="AG82" s="49" t="e">
        <f t="shared" si="7"/>
        <v>#VALUE!</v>
      </c>
      <c r="AH82" s="45">
        <v>0</v>
      </c>
      <c r="AI82" s="44">
        <f t="shared" ref="AI82" si="8">AH82*100</f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2"/>
  <sheetViews>
    <sheetView topLeftCell="D1" workbookViewId="0">
      <pane ySplit="860" topLeftCell="A50" activePane="bottomLeft"/>
      <selection activeCell="AI1" sqref="AI1:AI1048576"/>
      <selection pane="bottomLeft" activeCell="AG71" sqref="AG71"/>
    </sheetView>
  </sheetViews>
  <sheetFormatPr baseColWidth="10" defaultColWidth="8" defaultRowHeight="15" x14ac:dyDescent="0"/>
  <cols>
    <col min="1" max="1" width="21.33203125" hidden="1" customWidth="1"/>
    <col min="2" max="2" width="10.6640625" hidden="1" customWidth="1"/>
    <col min="3" max="3" width="14.5" hidden="1" customWidth="1"/>
    <col min="4" max="4" width="10.6640625" bestFit="1" customWidth="1"/>
    <col min="5" max="5" width="11.83203125" hidden="1" customWidth="1"/>
    <col min="6" max="6" width="10.83203125" hidden="1" customWidth="1"/>
    <col min="7" max="7" width="36.5" hidden="1" customWidth="1"/>
    <col min="8" max="8" width="13" hidden="1" customWidth="1"/>
    <col min="9" max="9" width="15.5" hidden="1" customWidth="1"/>
    <col min="10" max="10" width="16" hidden="1" customWidth="1"/>
    <col min="11" max="11" width="19.5" hidden="1" customWidth="1"/>
    <col min="12" max="12" width="21" hidden="1" customWidth="1"/>
    <col min="13" max="13" width="26" hidden="1" customWidth="1"/>
    <col min="14" max="14" width="27.5" hidden="1" customWidth="1"/>
    <col min="15" max="15" width="15.5" hidden="1" customWidth="1"/>
    <col min="16" max="16" width="7.83203125" bestFit="1" customWidth="1"/>
    <col min="17" max="17" width="6.5" bestFit="1" customWidth="1"/>
    <col min="18" max="18" width="9.83203125" bestFit="1" customWidth="1"/>
    <col min="19" max="19" width="14.6640625" bestFit="1" customWidth="1"/>
    <col min="20" max="20" width="10.1640625" style="16" customWidth="1"/>
    <col min="21" max="21" width="19.5" style="16" hidden="1" customWidth="1"/>
    <col min="22" max="22" width="21" style="16" hidden="1" customWidth="1"/>
    <col min="23" max="23" width="25.83203125" style="16" hidden="1" customWidth="1"/>
    <col min="24" max="24" width="12" style="16" customWidth="1"/>
    <col min="25" max="25" width="17.33203125" style="17" hidden="1" customWidth="1"/>
    <col min="26" max="26" width="12.33203125" style="18" customWidth="1"/>
    <col min="27" max="27" width="21.33203125" style="18" hidden="1" customWidth="1"/>
    <col min="28" max="28" width="13.33203125" style="18" customWidth="1"/>
    <col min="29" max="29" width="27.83203125" hidden="1" customWidth="1"/>
    <col min="30" max="30" width="29.33203125" hidden="1" customWidth="1"/>
    <col min="31" max="31" width="14.5" style="23" bestFit="1" customWidth="1"/>
    <col min="32" max="32" width="16.33203125" style="24" bestFit="1" customWidth="1"/>
    <col min="33" max="33" width="10" style="48" bestFit="1" customWidth="1"/>
    <col min="34" max="34" width="12.1640625" style="29" bestFit="1" customWidth="1"/>
    <col min="35" max="35" width="8" style="51"/>
  </cols>
  <sheetData>
    <row r="1" spans="1: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T1" s="16" t="s">
        <v>15</v>
      </c>
      <c r="U1" s="16" t="s">
        <v>16</v>
      </c>
      <c r="V1" s="16" t="s">
        <v>17</v>
      </c>
      <c r="W1" s="16" t="s">
        <v>18</v>
      </c>
      <c r="X1" s="16" t="s">
        <v>19</v>
      </c>
      <c r="Y1" s="17" t="s">
        <v>20</v>
      </c>
      <c r="Z1" s="18" t="s">
        <v>21</v>
      </c>
      <c r="AA1" s="18" t="s">
        <v>22</v>
      </c>
      <c r="AB1" s="18" t="s">
        <v>23</v>
      </c>
      <c r="AC1" t="s">
        <v>24</v>
      </c>
      <c r="AD1" t="s">
        <v>25</v>
      </c>
    </row>
    <row r="2" spans="1:35" s="4" customFormat="1">
      <c r="D2" s="4" t="s">
        <v>3</v>
      </c>
      <c r="P2" s="4" t="s">
        <v>213</v>
      </c>
      <c r="Q2" s="4" t="s">
        <v>195</v>
      </c>
      <c r="R2" s="4" t="s">
        <v>196</v>
      </c>
      <c r="S2" s="4" t="s">
        <v>197</v>
      </c>
      <c r="T2" s="12" t="s">
        <v>190</v>
      </c>
      <c r="U2" s="12"/>
      <c r="V2" s="12"/>
      <c r="W2" s="12"/>
      <c r="X2" s="12" t="s">
        <v>214</v>
      </c>
      <c r="Y2" s="19"/>
      <c r="Z2" s="13" t="s">
        <v>192</v>
      </c>
      <c r="AA2" s="13"/>
      <c r="AB2" s="13" t="s">
        <v>215</v>
      </c>
      <c r="AE2" s="25" t="s">
        <v>209</v>
      </c>
      <c r="AF2" s="26" t="s">
        <v>210</v>
      </c>
      <c r="AG2" s="14" t="s">
        <v>211</v>
      </c>
      <c r="AH2" s="15" t="s">
        <v>216</v>
      </c>
      <c r="AI2" s="53" t="s">
        <v>217</v>
      </c>
    </row>
    <row r="3" spans="1:35">
      <c r="A3" t="s">
        <v>26</v>
      </c>
      <c r="C3" t="s">
        <v>27</v>
      </c>
      <c r="D3" t="s">
        <v>28</v>
      </c>
      <c r="E3" s="1">
        <v>41002.715185185189</v>
      </c>
      <c r="F3" t="s">
        <v>29</v>
      </c>
      <c r="G3" t="s">
        <v>30</v>
      </c>
      <c r="H3" s="1">
        <v>41002.768078703702</v>
      </c>
      <c r="I3">
        <v>1216</v>
      </c>
      <c r="J3">
        <v>99.4</v>
      </c>
      <c r="K3">
        <v>632</v>
      </c>
      <c r="L3">
        <v>606</v>
      </c>
      <c r="M3">
        <v>295</v>
      </c>
      <c r="N3">
        <v>269</v>
      </c>
      <c r="O3">
        <v>1</v>
      </c>
      <c r="P3" s="5" t="s">
        <v>198</v>
      </c>
      <c r="Q3" s="5"/>
      <c r="R3" s="5"/>
      <c r="S3" s="6" t="s">
        <v>189</v>
      </c>
      <c r="T3" s="16">
        <v>0.1</v>
      </c>
      <c r="U3" s="16">
        <v>10434</v>
      </c>
      <c r="V3" s="16">
        <v>10434</v>
      </c>
      <c r="W3" s="16">
        <v>6670</v>
      </c>
      <c r="X3" s="16">
        <v>6670</v>
      </c>
      <c r="Y3" s="17">
        <v>1</v>
      </c>
      <c r="Z3" s="18">
        <v>0.1</v>
      </c>
      <c r="AA3" s="18">
        <v>10434</v>
      </c>
      <c r="AB3" s="18">
        <v>10434</v>
      </c>
      <c r="AC3">
        <v>6670</v>
      </c>
      <c r="AD3">
        <v>6670</v>
      </c>
      <c r="AE3" s="23">
        <f>T3*X3</f>
        <v>667</v>
      </c>
      <c r="AF3" s="24">
        <f>Z3*AB3</f>
        <v>1043.4000000000001</v>
      </c>
      <c r="AG3" s="48">
        <f>AF3/AE3</f>
        <v>1.5643178410794605</v>
      </c>
    </row>
    <row r="4" spans="1:35">
      <c r="A4" t="s">
        <v>26</v>
      </c>
      <c r="C4" t="s">
        <v>27</v>
      </c>
      <c r="D4" t="s">
        <v>31</v>
      </c>
      <c r="E4" s="1">
        <v>41002.71570601852</v>
      </c>
      <c r="F4" t="s">
        <v>29</v>
      </c>
      <c r="G4" t="s">
        <v>32</v>
      </c>
      <c r="H4" s="1">
        <v>41002.768090277779</v>
      </c>
      <c r="I4">
        <v>1324</v>
      </c>
      <c r="J4">
        <v>99.5</v>
      </c>
      <c r="K4">
        <v>608</v>
      </c>
      <c r="L4">
        <v>590</v>
      </c>
      <c r="M4">
        <v>276</v>
      </c>
      <c r="N4">
        <v>260</v>
      </c>
      <c r="O4">
        <v>0</v>
      </c>
      <c r="P4" s="5" t="s">
        <v>198</v>
      </c>
      <c r="Q4" s="5"/>
      <c r="R4" s="5"/>
      <c r="S4" s="6" t="s">
        <v>189</v>
      </c>
      <c r="T4" s="16">
        <v>0</v>
      </c>
      <c r="U4" s="20" t="s">
        <v>189</v>
      </c>
      <c r="V4" s="20" t="s">
        <v>189</v>
      </c>
      <c r="W4" s="20" t="s">
        <v>189</v>
      </c>
      <c r="X4" s="20" t="s">
        <v>189</v>
      </c>
      <c r="Y4" s="17">
        <v>0</v>
      </c>
      <c r="Z4" s="18">
        <v>0</v>
      </c>
      <c r="AA4" s="22" t="s">
        <v>189</v>
      </c>
      <c r="AB4" s="22" t="s">
        <v>189</v>
      </c>
      <c r="AC4" s="3" t="s">
        <v>189</v>
      </c>
      <c r="AD4" s="3" t="s">
        <v>189</v>
      </c>
      <c r="AE4" s="23" t="e">
        <f t="shared" ref="AE4:AE67" si="0">T4*X4</f>
        <v>#VALUE!</v>
      </c>
      <c r="AF4" s="24" t="e">
        <f t="shared" ref="AF4:AF67" si="1">Z4*AB4</f>
        <v>#VALUE!</v>
      </c>
      <c r="AG4" s="48" t="e">
        <f t="shared" ref="AG4:AG67" si="2">AF4/AE4</f>
        <v>#VALUE!</v>
      </c>
    </row>
    <row r="5" spans="1:35">
      <c r="A5" t="s">
        <v>26</v>
      </c>
      <c r="C5" t="s">
        <v>27</v>
      </c>
      <c r="D5" t="s">
        <v>33</v>
      </c>
      <c r="E5" s="1">
        <v>41002.716249999998</v>
      </c>
      <c r="F5" t="s">
        <v>29</v>
      </c>
      <c r="G5" t="s">
        <v>34</v>
      </c>
      <c r="H5" s="1">
        <v>41002.768101851849</v>
      </c>
      <c r="I5">
        <v>336</v>
      </c>
      <c r="J5">
        <v>93.9</v>
      </c>
      <c r="K5">
        <v>53381</v>
      </c>
      <c r="L5">
        <v>1989</v>
      </c>
      <c r="M5">
        <v>973</v>
      </c>
      <c r="N5">
        <v>699</v>
      </c>
      <c r="O5">
        <v>2</v>
      </c>
      <c r="P5" s="5" t="s">
        <v>198</v>
      </c>
      <c r="Q5" s="5"/>
      <c r="R5" s="5"/>
      <c r="S5" s="5" t="s">
        <v>199</v>
      </c>
      <c r="T5" s="16">
        <v>0.6</v>
      </c>
      <c r="U5" s="16">
        <v>132361</v>
      </c>
      <c r="V5" s="16">
        <v>132361</v>
      </c>
      <c r="W5" s="16">
        <v>6163</v>
      </c>
      <c r="X5" s="16">
        <v>6163</v>
      </c>
      <c r="Y5" s="17">
        <v>130</v>
      </c>
      <c r="Z5" s="18">
        <v>38.700000000000003</v>
      </c>
      <c r="AA5" s="18">
        <v>135928</v>
      </c>
      <c r="AB5" s="18">
        <v>108833</v>
      </c>
      <c r="AC5">
        <v>1113</v>
      </c>
      <c r="AD5">
        <v>844</v>
      </c>
      <c r="AE5" s="23">
        <f t="shared" si="0"/>
        <v>3697.7999999999997</v>
      </c>
      <c r="AF5" s="24">
        <f t="shared" si="1"/>
        <v>4211837.1000000006</v>
      </c>
      <c r="AG5" s="48">
        <f t="shared" si="2"/>
        <v>1139.0116014927796</v>
      </c>
    </row>
    <row r="6" spans="1:35">
      <c r="A6" t="s">
        <v>26</v>
      </c>
      <c r="C6" t="s">
        <v>27</v>
      </c>
      <c r="D6" t="s">
        <v>35</v>
      </c>
      <c r="E6" s="1">
        <v>41002.716770833336</v>
      </c>
      <c r="F6" t="s">
        <v>29</v>
      </c>
      <c r="G6" t="s">
        <v>36</v>
      </c>
      <c r="H6" s="1">
        <v>41002.768113425926</v>
      </c>
      <c r="I6">
        <v>297</v>
      </c>
      <c r="J6">
        <v>92.8</v>
      </c>
      <c r="K6">
        <v>49272</v>
      </c>
      <c r="L6">
        <v>1835</v>
      </c>
      <c r="M6">
        <v>860</v>
      </c>
      <c r="N6">
        <v>651</v>
      </c>
      <c r="O6">
        <v>1</v>
      </c>
      <c r="P6" s="5" t="s">
        <v>198</v>
      </c>
      <c r="Q6" s="5"/>
      <c r="R6" s="5"/>
      <c r="S6" s="5" t="s">
        <v>199</v>
      </c>
      <c r="T6" s="16">
        <v>0.3</v>
      </c>
      <c r="U6" s="16">
        <v>3687</v>
      </c>
      <c r="V6" s="16">
        <v>3687</v>
      </c>
      <c r="W6" s="16">
        <v>6822</v>
      </c>
      <c r="X6" s="16">
        <v>6822</v>
      </c>
      <c r="Y6" s="17">
        <v>110</v>
      </c>
      <c r="Z6" s="18">
        <v>37</v>
      </c>
      <c r="AA6" s="18">
        <v>130756</v>
      </c>
      <c r="AB6" s="18">
        <v>75575</v>
      </c>
      <c r="AC6">
        <v>942</v>
      </c>
      <c r="AD6">
        <v>707</v>
      </c>
      <c r="AE6" s="23">
        <f t="shared" si="0"/>
        <v>2046.6</v>
      </c>
      <c r="AF6" s="24">
        <f t="shared" si="1"/>
        <v>2796275</v>
      </c>
      <c r="AG6" s="48">
        <f t="shared" si="2"/>
        <v>1366.3026482947328</v>
      </c>
    </row>
    <row r="7" spans="1:35">
      <c r="A7" t="s">
        <v>26</v>
      </c>
      <c r="C7" t="s">
        <v>27</v>
      </c>
      <c r="D7" t="s">
        <v>37</v>
      </c>
      <c r="E7" s="1">
        <v>41002.717268518521</v>
      </c>
      <c r="F7" t="s">
        <v>29</v>
      </c>
      <c r="G7" t="s">
        <v>38</v>
      </c>
      <c r="H7" s="1">
        <v>41002.768125000002</v>
      </c>
      <c r="I7">
        <v>535</v>
      </c>
      <c r="J7">
        <v>91.1</v>
      </c>
      <c r="K7">
        <v>795</v>
      </c>
      <c r="L7">
        <v>753</v>
      </c>
      <c r="M7">
        <v>30161</v>
      </c>
      <c r="N7">
        <v>2700</v>
      </c>
      <c r="O7">
        <v>189</v>
      </c>
      <c r="P7" s="5" t="s">
        <v>198</v>
      </c>
      <c r="Q7" s="5"/>
      <c r="R7" s="5"/>
      <c r="S7" s="5" t="s">
        <v>200</v>
      </c>
      <c r="T7" s="16">
        <v>35.299999999999997</v>
      </c>
      <c r="U7" s="16">
        <v>826</v>
      </c>
      <c r="V7" s="16">
        <v>803</v>
      </c>
      <c r="W7" s="16">
        <v>82244</v>
      </c>
      <c r="X7" s="16">
        <v>41944</v>
      </c>
      <c r="Y7" s="17">
        <v>0</v>
      </c>
      <c r="Z7" s="18">
        <v>0</v>
      </c>
      <c r="AA7" s="22" t="s">
        <v>189</v>
      </c>
      <c r="AB7" s="22" t="s">
        <v>189</v>
      </c>
      <c r="AC7" s="3" t="s">
        <v>189</v>
      </c>
      <c r="AD7" s="3" t="s">
        <v>189</v>
      </c>
      <c r="AE7" s="23">
        <f t="shared" si="0"/>
        <v>1480623.2</v>
      </c>
      <c r="AF7" s="24" t="e">
        <f t="shared" si="1"/>
        <v>#VALUE!</v>
      </c>
      <c r="AG7" s="48" t="e">
        <f t="shared" si="2"/>
        <v>#VALUE!</v>
      </c>
    </row>
    <row r="8" spans="1:35">
      <c r="A8" t="s">
        <v>26</v>
      </c>
      <c r="C8" t="s">
        <v>27</v>
      </c>
      <c r="D8" t="s">
        <v>39</v>
      </c>
      <c r="E8" s="1">
        <v>41002.717870370368</v>
      </c>
      <c r="F8" t="s">
        <v>29</v>
      </c>
      <c r="G8" t="s">
        <v>40</v>
      </c>
      <c r="H8" s="1">
        <v>41002.768148148149</v>
      </c>
      <c r="I8">
        <v>503</v>
      </c>
      <c r="J8">
        <v>89</v>
      </c>
      <c r="K8">
        <v>820</v>
      </c>
      <c r="L8">
        <v>780</v>
      </c>
      <c r="M8">
        <v>27789</v>
      </c>
      <c r="N8">
        <v>2816</v>
      </c>
      <c r="O8">
        <v>188</v>
      </c>
      <c r="P8" s="5" t="s">
        <v>198</v>
      </c>
      <c r="Q8" s="5"/>
      <c r="R8" s="5"/>
      <c r="S8" s="5" t="s">
        <v>200</v>
      </c>
      <c r="T8" s="16">
        <v>37.4</v>
      </c>
      <c r="U8" s="16">
        <v>839</v>
      </c>
      <c r="V8" s="16">
        <v>779</v>
      </c>
      <c r="W8" s="16">
        <v>71433</v>
      </c>
      <c r="X8" s="16">
        <v>38086</v>
      </c>
      <c r="Y8" s="17">
        <v>0</v>
      </c>
      <c r="Z8" s="18">
        <v>0</v>
      </c>
      <c r="AA8" s="22" t="s">
        <v>189</v>
      </c>
      <c r="AB8" s="22" t="s">
        <v>189</v>
      </c>
      <c r="AC8" s="3" t="s">
        <v>189</v>
      </c>
      <c r="AD8" s="3" t="s">
        <v>189</v>
      </c>
      <c r="AE8" s="23">
        <f t="shared" si="0"/>
        <v>1424416.4</v>
      </c>
      <c r="AF8" s="24" t="e">
        <f t="shared" si="1"/>
        <v>#VALUE!</v>
      </c>
      <c r="AG8" s="48" t="e">
        <f t="shared" si="2"/>
        <v>#VALUE!</v>
      </c>
    </row>
    <row r="9" spans="1:35">
      <c r="A9" t="s">
        <v>26</v>
      </c>
      <c r="C9" t="s">
        <v>27</v>
      </c>
      <c r="D9" t="s">
        <v>41</v>
      </c>
      <c r="E9" s="1">
        <v>41002.718611111108</v>
      </c>
      <c r="F9" t="s">
        <v>29</v>
      </c>
      <c r="G9" t="s">
        <v>42</v>
      </c>
      <c r="H9" s="1">
        <v>41002.768159722225</v>
      </c>
      <c r="I9">
        <v>561</v>
      </c>
      <c r="J9">
        <v>90.2</v>
      </c>
      <c r="K9">
        <v>44041</v>
      </c>
      <c r="L9">
        <v>2321</v>
      </c>
      <c r="M9">
        <v>19774</v>
      </c>
      <c r="N9">
        <v>1744</v>
      </c>
      <c r="O9">
        <v>136</v>
      </c>
      <c r="P9" s="5" t="s">
        <v>198</v>
      </c>
      <c r="Q9" s="5"/>
      <c r="R9" s="5"/>
      <c r="S9" s="5" t="s">
        <v>201</v>
      </c>
      <c r="T9" s="16">
        <v>24.2</v>
      </c>
      <c r="U9" s="16">
        <v>161162</v>
      </c>
      <c r="V9" s="16">
        <v>173621</v>
      </c>
      <c r="W9" s="16">
        <v>76612</v>
      </c>
      <c r="X9" s="16">
        <v>33952</v>
      </c>
      <c r="Y9" s="17">
        <v>225</v>
      </c>
      <c r="Z9" s="18">
        <v>40.1</v>
      </c>
      <c r="AA9" s="18">
        <v>107665</v>
      </c>
      <c r="AB9" s="18">
        <v>55861</v>
      </c>
      <c r="AC9">
        <v>47414</v>
      </c>
      <c r="AD9">
        <v>9680</v>
      </c>
      <c r="AE9" s="23">
        <f t="shared" si="0"/>
        <v>821638.4</v>
      </c>
      <c r="AF9" s="24">
        <f t="shared" si="1"/>
        <v>2240026.1</v>
      </c>
      <c r="AG9" s="48">
        <f t="shared" si="2"/>
        <v>2.7262918821710378</v>
      </c>
    </row>
    <row r="10" spans="1:35" s="7" customFormat="1" ht="16" thickBot="1">
      <c r="A10" s="7" t="s">
        <v>26</v>
      </c>
      <c r="C10" s="7" t="s">
        <v>27</v>
      </c>
      <c r="D10" s="7" t="s">
        <v>43</v>
      </c>
      <c r="E10" s="38">
        <v>41002.719201388885</v>
      </c>
      <c r="F10" s="7" t="s">
        <v>29</v>
      </c>
      <c r="G10" s="7" t="s">
        <v>44</v>
      </c>
      <c r="H10" s="38">
        <v>41002.768171296295</v>
      </c>
      <c r="I10" s="7">
        <v>416</v>
      </c>
      <c r="J10" s="7">
        <v>92.4</v>
      </c>
      <c r="K10" s="7">
        <v>47156</v>
      </c>
      <c r="L10" s="7">
        <v>2239</v>
      </c>
      <c r="M10" s="7">
        <v>24272</v>
      </c>
      <c r="N10" s="7">
        <v>1435</v>
      </c>
      <c r="O10" s="7">
        <v>103</v>
      </c>
      <c r="P10" s="7" t="s">
        <v>198</v>
      </c>
      <c r="S10" s="7" t="s">
        <v>201</v>
      </c>
      <c r="T10" s="39">
        <v>24.8</v>
      </c>
      <c r="U10" s="39">
        <v>170777</v>
      </c>
      <c r="V10" s="39">
        <v>223363</v>
      </c>
      <c r="W10" s="39">
        <v>93684</v>
      </c>
      <c r="X10" s="39">
        <v>43871</v>
      </c>
      <c r="Y10" s="40">
        <v>178</v>
      </c>
      <c r="Z10" s="41">
        <v>42.8</v>
      </c>
      <c r="AA10" s="41">
        <v>108371</v>
      </c>
      <c r="AB10" s="41">
        <v>57852</v>
      </c>
      <c r="AC10" s="7">
        <v>55037</v>
      </c>
      <c r="AD10" s="7">
        <v>9224</v>
      </c>
      <c r="AE10" s="42">
        <f t="shared" si="0"/>
        <v>1088000.8</v>
      </c>
      <c r="AF10" s="43">
        <f t="shared" si="1"/>
        <v>2476065.5999999996</v>
      </c>
      <c r="AG10" s="49">
        <f t="shared" si="2"/>
        <v>2.2757939148574149</v>
      </c>
      <c r="AH10" s="45"/>
      <c r="AI10" s="52"/>
    </row>
    <row r="11" spans="1:35">
      <c r="A11" t="s">
        <v>26</v>
      </c>
      <c r="C11" t="s">
        <v>27</v>
      </c>
      <c r="D11" t="s">
        <v>45</v>
      </c>
      <c r="E11" s="1">
        <v>41002.71980324074</v>
      </c>
      <c r="F11" t="s">
        <v>29</v>
      </c>
      <c r="G11" t="s">
        <v>46</v>
      </c>
      <c r="H11" s="1">
        <v>41002.768182870372</v>
      </c>
      <c r="I11">
        <v>404</v>
      </c>
      <c r="J11">
        <v>91.2</v>
      </c>
      <c r="K11">
        <v>37564</v>
      </c>
      <c r="L11">
        <v>1789</v>
      </c>
      <c r="M11">
        <v>17494</v>
      </c>
      <c r="N11">
        <v>1507</v>
      </c>
      <c r="O11">
        <v>87</v>
      </c>
      <c r="P11" s="5" t="s">
        <v>198</v>
      </c>
      <c r="Q11" s="6" t="s">
        <v>189</v>
      </c>
      <c r="R11" s="6" t="s">
        <v>189</v>
      </c>
      <c r="S11" s="5" t="s">
        <v>201</v>
      </c>
      <c r="T11" s="16">
        <v>21.5</v>
      </c>
      <c r="U11" s="16">
        <v>147865</v>
      </c>
      <c r="V11" s="16">
        <v>129962</v>
      </c>
      <c r="W11" s="16">
        <v>75632</v>
      </c>
      <c r="X11" s="16">
        <v>27058</v>
      </c>
      <c r="Y11" s="17">
        <v>148</v>
      </c>
      <c r="Z11" s="18">
        <v>36.6</v>
      </c>
      <c r="AA11" s="18">
        <v>100242</v>
      </c>
      <c r="AB11" s="18">
        <v>48129</v>
      </c>
      <c r="AC11">
        <v>45291</v>
      </c>
      <c r="AD11">
        <v>8655</v>
      </c>
      <c r="AE11" s="23">
        <f t="shared" si="0"/>
        <v>581747</v>
      </c>
      <c r="AF11" s="24">
        <f t="shared" si="1"/>
        <v>1761521.4000000001</v>
      </c>
      <c r="AG11" s="48">
        <f t="shared" si="2"/>
        <v>3.0279853613340508</v>
      </c>
    </row>
    <row r="12" spans="1:35">
      <c r="A12" t="s">
        <v>26</v>
      </c>
      <c r="C12" t="s">
        <v>27</v>
      </c>
      <c r="D12" t="s">
        <v>47</v>
      </c>
      <c r="E12" s="1">
        <v>41002.720462962963</v>
      </c>
      <c r="F12" t="s">
        <v>29</v>
      </c>
      <c r="G12" t="s">
        <v>48</v>
      </c>
      <c r="H12" s="1">
        <v>41002.768194444441</v>
      </c>
      <c r="I12">
        <v>635</v>
      </c>
      <c r="J12">
        <v>94.4</v>
      </c>
      <c r="K12">
        <v>46811</v>
      </c>
      <c r="L12">
        <v>2148</v>
      </c>
      <c r="M12">
        <v>20726</v>
      </c>
      <c r="N12">
        <v>1532</v>
      </c>
      <c r="O12">
        <v>166</v>
      </c>
      <c r="P12" s="5" t="s">
        <v>198</v>
      </c>
      <c r="Q12" s="6" t="s">
        <v>189</v>
      </c>
      <c r="R12" s="6" t="s">
        <v>189</v>
      </c>
      <c r="S12" s="5" t="s">
        <v>201</v>
      </c>
      <c r="T12" s="16">
        <v>26.1</v>
      </c>
      <c r="U12" s="16">
        <v>156411</v>
      </c>
      <c r="V12" s="16">
        <v>184287</v>
      </c>
      <c r="W12" s="16">
        <v>75272</v>
      </c>
      <c r="X12" s="16">
        <v>35728</v>
      </c>
      <c r="Y12" s="17">
        <v>260</v>
      </c>
      <c r="Z12" s="18">
        <v>40.9</v>
      </c>
      <c r="AA12" s="18">
        <v>112340</v>
      </c>
      <c r="AB12" s="18">
        <v>55536</v>
      </c>
      <c r="AC12">
        <v>48647</v>
      </c>
      <c r="AD12">
        <v>10271</v>
      </c>
      <c r="AE12" s="23">
        <f t="shared" si="0"/>
        <v>932500.8</v>
      </c>
      <c r="AF12" s="24">
        <f t="shared" si="1"/>
        <v>2271422.4</v>
      </c>
      <c r="AG12" s="48">
        <f t="shared" si="2"/>
        <v>2.4358396260893285</v>
      </c>
    </row>
    <row r="13" spans="1:35">
      <c r="A13" t="s">
        <v>26</v>
      </c>
      <c r="C13" t="s">
        <v>27</v>
      </c>
      <c r="D13" t="s">
        <v>49</v>
      </c>
      <c r="E13" s="1">
        <v>41002.721331018518</v>
      </c>
      <c r="F13" t="s">
        <v>29</v>
      </c>
      <c r="G13" t="s">
        <v>50</v>
      </c>
      <c r="H13" s="1">
        <v>41002.768217592595</v>
      </c>
      <c r="I13">
        <v>359</v>
      </c>
      <c r="J13">
        <v>93.5</v>
      </c>
      <c r="K13">
        <v>56549</v>
      </c>
      <c r="L13">
        <v>2359</v>
      </c>
      <c r="M13">
        <v>28201</v>
      </c>
      <c r="N13">
        <v>2211</v>
      </c>
      <c r="O13">
        <v>104</v>
      </c>
      <c r="P13" s="5" t="s">
        <v>198</v>
      </c>
      <c r="Q13" s="5" t="s">
        <v>202</v>
      </c>
      <c r="R13" s="6" t="s">
        <v>189</v>
      </c>
      <c r="S13" s="5" t="s">
        <v>201</v>
      </c>
      <c r="T13" s="16">
        <v>29</v>
      </c>
      <c r="U13" s="16">
        <v>177729</v>
      </c>
      <c r="V13" s="16">
        <v>249519</v>
      </c>
      <c r="W13" s="16">
        <v>93007</v>
      </c>
      <c r="X13" s="16">
        <v>48576</v>
      </c>
      <c r="Y13" s="17">
        <v>161</v>
      </c>
      <c r="Z13" s="18">
        <v>44.8</v>
      </c>
      <c r="AA13" s="18">
        <v>124432</v>
      </c>
      <c r="AB13" s="18">
        <v>90575</v>
      </c>
      <c r="AC13">
        <v>61130</v>
      </c>
      <c r="AD13">
        <v>9832</v>
      </c>
      <c r="AE13" s="23">
        <f t="shared" si="0"/>
        <v>1408704</v>
      </c>
      <c r="AF13" s="24">
        <f t="shared" si="1"/>
        <v>4057759.9999999995</v>
      </c>
      <c r="AG13" s="48">
        <f t="shared" si="2"/>
        <v>2.8804915723956199</v>
      </c>
    </row>
    <row r="14" spans="1:35">
      <c r="A14" t="s">
        <v>26</v>
      </c>
      <c r="C14" t="s">
        <v>27</v>
      </c>
      <c r="D14" t="s">
        <v>51</v>
      </c>
      <c r="E14" s="1">
        <v>41002.72179398148</v>
      </c>
      <c r="F14" t="s">
        <v>29</v>
      </c>
      <c r="G14" t="s">
        <v>52</v>
      </c>
      <c r="H14" s="1">
        <v>41002.768229166664</v>
      </c>
      <c r="I14">
        <v>397</v>
      </c>
      <c r="J14">
        <v>94.5</v>
      </c>
      <c r="K14">
        <v>47816</v>
      </c>
      <c r="L14">
        <v>1837</v>
      </c>
      <c r="M14">
        <v>22472</v>
      </c>
      <c r="N14">
        <v>1777</v>
      </c>
      <c r="O14">
        <v>104</v>
      </c>
      <c r="P14" s="5" t="s">
        <v>198</v>
      </c>
      <c r="Q14" s="5" t="s">
        <v>202</v>
      </c>
      <c r="R14" s="6" t="s">
        <v>189</v>
      </c>
      <c r="S14" s="5" t="s">
        <v>201</v>
      </c>
      <c r="T14" s="16">
        <v>26.2</v>
      </c>
      <c r="U14" s="16">
        <v>162284</v>
      </c>
      <c r="V14" s="16">
        <v>189338</v>
      </c>
      <c r="W14" s="16">
        <v>81593</v>
      </c>
      <c r="X14" s="16">
        <v>37318</v>
      </c>
      <c r="Y14" s="17">
        <v>158</v>
      </c>
      <c r="Z14" s="18">
        <v>39.799999999999997</v>
      </c>
      <c r="AA14" s="18">
        <v>118240</v>
      </c>
      <c r="AB14" s="18">
        <v>74934</v>
      </c>
      <c r="AC14">
        <v>54353</v>
      </c>
      <c r="AD14">
        <v>12593</v>
      </c>
      <c r="AE14" s="23">
        <f t="shared" si="0"/>
        <v>977731.6</v>
      </c>
      <c r="AF14" s="24">
        <f t="shared" si="1"/>
        <v>2982373.1999999997</v>
      </c>
      <c r="AG14" s="48">
        <f t="shared" si="2"/>
        <v>3.0502984663684796</v>
      </c>
    </row>
    <row r="15" spans="1:35">
      <c r="A15" t="s">
        <v>26</v>
      </c>
      <c r="C15" t="s">
        <v>27</v>
      </c>
      <c r="D15" t="s">
        <v>53</v>
      </c>
      <c r="E15" s="1">
        <v>41002.722453703704</v>
      </c>
      <c r="F15" t="s">
        <v>29</v>
      </c>
      <c r="G15" t="s">
        <v>54</v>
      </c>
      <c r="H15" s="1">
        <v>41002.768240740741</v>
      </c>
      <c r="I15">
        <v>235</v>
      </c>
      <c r="J15">
        <v>86.7</v>
      </c>
      <c r="K15">
        <v>15112</v>
      </c>
      <c r="L15">
        <v>1383</v>
      </c>
      <c r="M15">
        <v>6133</v>
      </c>
      <c r="N15">
        <v>1497</v>
      </c>
      <c r="O15">
        <v>20</v>
      </c>
      <c r="P15" s="5" t="s">
        <v>203</v>
      </c>
      <c r="Q15" s="6" t="s">
        <v>189</v>
      </c>
      <c r="R15" s="6" t="s">
        <v>189</v>
      </c>
      <c r="S15" s="5" t="s">
        <v>201</v>
      </c>
      <c r="T15" s="16">
        <v>8.5</v>
      </c>
      <c r="U15" s="16">
        <v>143190</v>
      </c>
      <c r="V15" s="16">
        <v>119640</v>
      </c>
      <c r="W15" s="16">
        <v>54944</v>
      </c>
      <c r="X15" s="16">
        <v>24469</v>
      </c>
      <c r="Y15" s="17">
        <v>45</v>
      </c>
      <c r="Z15" s="18">
        <v>19.100000000000001</v>
      </c>
      <c r="AA15" s="18">
        <v>73596</v>
      </c>
      <c r="AB15" s="18">
        <v>22513</v>
      </c>
      <c r="AC15">
        <v>26047</v>
      </c>
      <c r="AD15">
        <v>4683</v>
      </c>
      <c r="AE15" s="23">
        <f t="shared" si="0"/>
        <v>207986.5</v>
      </c>
      <c r="AF15" s="24">
        <f t="shared" si="1"/>
        <v>429998.30000000005</v>
      </c>
      <c r="AG15" s="48">
        <f t="shared" si="2"/>
        <v>2.0674337036298032</v>
      </c>
    </row>
    <row r="16" spans="1:35" s="8" customFormat="1">
      <c r="A16" s="8" t="s">
        <v>26</v>
      </c>
      <c r="C16" s="8" t="s">
        <v>27</v>
      </c>
      <c r="D16" s="8" t="s">
        <v>55</v>
      </c>
      <c r="E16" s="30">
        <v>41002.723101851851</v>
      </c>
      <c r="F16" s="8" t="s">
        <v>29</v>
      </c>
      <c r="G16" s="8" t="s">
        <v>56</v>
      </c>
      <c r="H16" s="30">
        <v>41002.768252314818</v>
      </c>
      <c r="I16" s="8">
        <v>206</v>
      </c>
      <c r="J16" s="8">
        <v>82.7</v>
      </c>
      <c r="K16" s="8">
        <v>25762</v>
      </c>
      <c r="L16" s="8">
        <v>1358</v>
      </c>
      <c r="M16" s="8">
        <v>12955</v>
      </c>
      <c r="N16" s="8">
        <v>1450</v>
      </c>
      <c r="O16" s="8">
        <v>30</v>
      </c>
      <c r="P16" s="8" t="s">
        <v>203</v>
      </c>
      <c r="Q16" s="9" t="s">
        <v>189</v>
      </c>
      <c r="R16" s="9" t="s">
        <v>189</v>
      </c>
      <c r="S16" s="8" t="s">
        <v>201</v>
      </c>
      <c r="T16" s="31">
        <v>14.6</v>
      </c>
      <c r="U16" s="31">
        <v>165420</v>
      </c>
      <c r="V16" s="31">
        <v>239669</v>
      </c>
      <c r="W16" s="31">
        <v>80204</v>
      </c>
      <c r="X16" s="31">
        <v>35077</v>
      </c>
      <c r="Y16" s="32">
        <v>44</v>
      </c>
      <c r="Z16" s="33">
        <v>21.4</v>
      </c>
      <c r="AA16" s="33">
        <v>116034</v>
      </c>
      <c r="AB16" s="33">
        <v>41955</v>
      </c>
      <c r="AC16" s="8">
        <v>55601</v>
      </c>
      <c r="AD16" s="8">
        <v>12517</v>
      </c>
      <c r="AE16" s="34">
        <f t="shared" si="0"/>
        <v>512124.2</v>
      </c>
      <c r="AF16" s="35">
        <f t="shared" si="1"/>
        <v>897836.99999999988</v>
      </c>
      <c r="AG16" s="50">
        <f t="shared" si="2"/>
        <v>1.7531626117258272</v>
      </c>
      <c r="AH16" s="37"/>
      <c r="AI16" s="54"/>
    </row>
    <row r="17" spans="1:35">
      <c r="A17" t="s">
        <v>26</v>
      </c>
      <c r="C17" t="s">
        <v>27</v>
      </c>
      <c r="D17" t="s">
        <v>57</v>
      </c>
      <c r="E17" s="1">
        <v>41002.723599537036</v>
      </c>
      <c r="F17" t="s">
        <v>29</v>
      </c>
      <c r="G17" t="s">
        <v>58</v>
      </c>
      <c r="H17" s="1">
        <v>41002.768275462964</v>
      </c>
      <c r="I17">
        <v>430</v>
      </c>
      <c r="J17">
        <v>90.1</v>
      </c>
      <c r="K17">
        <v>6772</v>
      </c>
      <c r="L17">
        <v>1003</v>
      </c>
      <c r="M17">
        <v>25459</v>
      </c>
      <c r="N17">
        <v>2475</v>
      </c>
      <c r="O17">
        <v>152</v>
      </c>
      <c r="P17" t="s">
        <v>198</v>
      </c>
      <c r="Q17" s="10" t="s">
        <v>189</v>
      </c>
      <c r="R17" s="10" t="s">
        <v>204</v>
      </c>
      <c r="S17" t="s">
        <v>205</v>
      </c>
      <c r="T17" s="16">
        <v>35.299999999999997</v>
      </c>
      <c r="U17" s="16">
        <v>16120</v>
      </c>
      <c r="V17" s="16">
        <v>1635</v>
      </c>
      <c r="W17" s="16">
        <v>68907</v>
      </c>
      <c r="X17" s="16">
        <v>32542</v>
      </c>
      <c r="Y17" s="17">
        <v>52</v>
      </c>
      <c r="Z17" s="18">
        <v>12.1</v>
      </c>
      <c r="AA17" s="18">
        <v>48529</v>
      </c>
      <c r="AB17" s="18">
        <v>24115</v>
      </c>
      <c r="AC17">
        <v>109420</v>
      </c>
      <c r="AD17">
        <v>79943</v>
      </c>
      <c r="AE17" s="23">
        <f t="shared" si="0"/>
        <v>1148732.5999999999</v>
      </c>
      <c r="AF17" s="24">
        <f t="shared" si="1"/>
        <v>291791.5</v>
      </c>
      <c r="AG17" s="48">
        <f t="shared" si="2"/>
        <v>0.25401168209207264</v>
      </c>
      <c r="AH17" s="29">
        <f>AG17/AG11</f>
        <v>8.3888015224803394E-2</v>
      </c>
      <c r="AI17" s="51">
        <f>AH17*100</f>
        <v>8.3888015224803389</v>
      </c>
    </row>
    <row r="18" spans="1:35">
      <c r="A18" t="s">
        <v>26</v>
      </c>
      <c r="C18" t="s">
        <v>27</v>
      </c>
      <c r="D18" t="s">
        <v>59</v>
      </c>
      <c r="E18" s="1">
        <v>41002.724131944444</v>
      </c>
      <c r="F18" t="s">
        <v>29</v>
      </c>
      <c r="G18" t="s">
        <v>60</v>
      </c>
      <c r="H18" s="1">
        <v>41002.768287037034</v>
      </c>
      <c r="I18">
        <v>725</v>
      </c>
      <c r="J18">
        <v>93.4</v>
      </c>
      <c r="K18">
        <v>8337</v>
      </c>
      <c r="L18">
        <v>979</v>
      </c>
      <c r="M18">
        <v>23444</v>
      </c>
      <c r="N18">
        <v>2058</v>
      </c>
      <c r="O18">
        <v>220</v>
      </c>
      <c r="P18" t="s">
        <v>198</v>
      </c>
      <c r="Q18" s="10" t="s">
        <v>189</v>
      </c>
      <c r="R18" s="10" t="s">
        <v>204</v>
      </c>
      <c r="S18" t="s">
        <v>205</v>
      </c>
      <c r="T18" s="16">
        <v>30.3</v>
      </c>
      <c r="U18" s="16">
        <v>24035</v>
      </c>
      <c r="V18" s="16">
        <v>2002</v>
      </c>
      <c r="W18" s="16">
        <v>73427</v>
      </c>
      <c r="X18" s="16">
        <v>36955</v>
      </c>
      <c r="Y18" s="17">
        <v>99</v>
      </c>
      <c r="Z18" s="18">
        <v>13.7</v>
      </c>
      <c r="AA18" s="18">
        <v>54861</v>
      </c>
      <c r="AB18" s="18">
        <v>15578</v>
      </c>
      <c r="AC18">
        <v>101958</v>
      </c>
      <c r="AD18">
        <v>66649</v>
      </c>
      <c r="AE18" s="23">
        <f t="shared" si="0"/>
        <v>1119736.5</v>
      </c>
      <c r="AF18" s="24">
        <f t="shared" si="1"/>
        <v>213418.59999999998</v>
      </c>
      <c r="AG18" s="48">
        <f t="shared" si="2"/>
        <v>0.19059716281464431</v>
      </c>
      <c r="AH18" s="29">
        <f t="shared" ref="AH18:AH80" si="3">AG18/AG12</f>
        <v>7.8247008043235852E-2</v>
      </c>
      <c r="AI18" s="51">
        <f t="shared" ref="AI18:AI81" si="4">AH18*100</f>
        <v>7.8247008043235855</v>
      </c>
    </row>
    <row r="19" spans="1:35">
      <c r="A19" t="s">
        <v>26</v>
      </c>
      <c r="C19" t="s">
        <v>27</v>
      </c>
      <c r="D19" t="s">
        <v>61</v>
      </c>
      <c r="E19" s="1">
        <v>41002.724629629629</v>
      </c>
      <c r="F19" t="s">
        <v>29</v>
      </c>
      <c r="G19" t="s">
        <v>62</v>
      </c>
      <c r="H19" s="1">
        <v>41002.768310185187</v>
      </c>
      <c r="I19">
        <v>433</v>
      </c>
      <c r="J19">
        <v>93.9</v>
      </c>
      <c r="K19">
        <v>9388</v>
      </c>
      <c r="L19">
        <v>1011</v>
      </c>
      <c r="M19">
        <v>28368</v>
      </c>
      <c r="N19">
        <v>2561</v>
      </c>
      <c r="O19">
        <v>147</v>
      </c>
      <c r="P19" t="s">
        <v>198</v>
      </c>
      <c r="Q19" t="s">
        <v>202</v>
      </c>
      <c r="R19" s="10" t="s">
        <v>204</v>
      </c>
      <c r="S19" t="s">
        <v>205</v>
      </c>
      <c r="T19" s="16">
        <v>33.9</v>
      </c>
      <c r="U19" s="16">
        <v>24687</v>
      </c>
      <c r="V19" s="16">
        <v>1748</v>
      </c>
      <c r="W19" s="16">
        <v>80141</v>
      </c>
      <c r="X19" s="16">
        <v>52908</v>
      </c>
      <c r="Y19" s="17">
        <v>58</v>
      </c>
      <c r="Z19" s="18">
        <v>13.4</v>
      </c>
      <c r="AA19" s="18">
        <v>63397</v>
      </c>
      <c r="AB19" s="18">
        <v>16680</v>
      </c>
      <c r="AC19">
        <v>115024</v>
      </c>
      <c r="AD19">
        <v>81039</v>
      </c>
      <c r="AE19" s="23">
        <f t="shared" si="0"/>
        <v>1793581.2</v>
      </c>
      <c r="AF19" s="24">
        <f t="shared" si="1"/>
        <v>223512</v>
      </c>
      <c r="AG19" s="48">
        <f t="shared" si="2"/>
        <v>0.124617720123293</v>
      </c>
      <c r="AH19" s="29">
        <f t="shared" si="3"/>
        <v>4.3262657428867993E-2</v>
      </c>
      <c r="AI19" s="51">
        <f t="shared" si="4"/>
        <v>4.3262657428867994</v>
      </c>
    </row>
    <row r="20" spans="1:35">
      <c r="A20" t="s">
        <v>26</v>
      </c>
      <c r="C20" t="s">
        <v>27</v>
      </c>
      <c r="D20" t="s">
        <v>63</v>
      </c>
      <c r="E20" s="1">
        <v>41002.725185185183</v>
      </c>
      <c r="F20" t="s">
        <v>29</v>
      </c>
      <c r="G20" t="s">
        <v>64</v>
      </c>
      <c r="H20" s="1">
        <v>41002.768333333333</v>
      </c>
      <c r="I20">
        <v>347</v>
      </c>
      <c r="J20">
        <v>94.6</v>
      </c>
      <c r="K20">
        <v>6757</v>
      </c>
      <c r="L20">
        <v>968</v>
      </c>
      <c r="M20">
        <v>21830</v>
      </c>
      <c r="N20">
        <v>2886</v>
      </c>
      <c r="O20">
        <v>114</v>
      </c>
      <c r="P20" t="s">
        <v>198</v>
      </c>
      <c r="Q20" t="s">
        <v>202</v>
      </c>
      <c r="R20" s="10" t="s">
        <v>204</v>
      </c>
      <c r="S20" t="s">
        <v>205</v>
      </c>
      <c r="T20" s="16">
        <v>32.9</v>
      </c>
      <c r="U20" s="16">
        <v>18102</v>
      </c>
      <c r="V20" s="16">
        <v>1660</v>
      </c>
      <c r="W20" s="16">
        <v>62270</v>
      </c>
      <c r="X20" s="16">
        <v>31003</v>
      </c>
      <c r="Y20" s="17">
        <v>46</v>
      </c>
      <c r="Z20" s="18">
        <v>13.3</v>
      </c>
      <c r="AA20" s="18">
        <v>44315</v>
      </c>
      <c r="AB20" s="18">
        <v>12564</v>
      </c>
      <c r="AC20">
        <v>99579</v>
      </c>
      <c r="AD20">
        <v>87656</v>
      </c>
      <c r="AE20" s="23">
        <f t="shared" si="0"/>
        <v>1019998.7</v>
      </c>
      <c r="AF20" s="24">
        <f t="shared" si="1"/>
        <v>167101.20000000001</v>
      </c>
      <c r="AG20" s="48">
        <f t="shared" si="2"/>
        <v>0.16382491467881286</v>
      </c>
      <c r="AH20" s="29">
        <f t="shared" si="3"/>
        <v>5.3707831048367523E-2</v>
      </c>
      <c r="AI20" s="51">
        <f t="shared" si="4"/>
        <v>5.370783104836752</v>
      </c>
    </row>
    <row r="21" spans="1:35">
      <c r="A21" t="s">
        <v>26</v>
      </c>
      <c r="C21" t="s">
        <v>27</v>
      </c>
      <c r="D21" t="s">
        <v>65</v>
      </c>
      <c r="E21" s="1">
        <v>41002.725891203707</v>
      </c>
      <c r="F21" t="s">
        <v>29</v>
      </c>
      <c r="G21" t="s">
        <v>66</v>
      </c>
      <c r="H21" s="1">
        <v>41002.76834490741</v>
      </c>
      <c r="I21">
        <v>282</v>
      </c>
      <c r="J21">
        <v>87</v>
      </c>
      <c r="K21">
        <v>1059</v>
      </c>
      <c r="L21">
        <v>901</v>
      </c>
      <c r="M21">
        <v>6996</v>
      </c>
      <c r="N21">
        <v>1461</v>
      </c>
      <c r="O21">
        <v>33</v>
      </c>
      <c r="P21" t="s">
        <v>203</v>
      </c>
      <c r="Q21" s="10" t="s">
        <v>189</v>
      </c>
      <c r="R21" s="10" t="s">
        <v>204</v>
      </c>
      <c r="S21" t="s">
        <v>205</v>
      </c>
      <c r="T21" s="16">
        <v>11.7</v>
      </c>
      <c r="U21" s="16">
        <v>1171</v>
      </c>
      <c r="V21" s="16">
        <v>1050</v>
      </c>
      <c r="W21" s="16">
        <v>47471</v>
      </c>
      <c r="X21" s="16">
        <v>14575</v>
      </c>
      <c r="Y21" s="17">
        <v>2</v>
      </c>
      <c r="Z21" s="18">
        <v>0.7</v>
      </c>
      <c r="AA21" s="18">
        <v>11928</v>
      </c>
      <c r="AB21" s="18">
        <v>11928</v>
      </c>
      <c r="AC21">
        <v>2587</v>
      </c>
      <c r="AD21">
        <v>2587</v>
      </c>
      <c r="AE21" s="23">
        <f t="shared" si="0"/>
        <v>170527.5</v>
      </c>
      <c r="AF21" s="24">
        <f t="shared" si="1"/>
        <v>8349.6</v>
      </c>
      <c r="AG21" s="48">
        <f t="shared" si="2"/>
        <v>4.8963363680344818E-2</v>
      </c>
      <c r="AH21" s="29">
        <f t="shared" si="3"/>
        <v>2.3683160235987065E-2</v>
      </c>
      <c r="AI21" s="51">
        <f t="shared" si="4"/>
        <v>2.3683160235987066</v>
      </c>
    </row>
    <row r="22" spans="1:35" s="7" customFormat="1" ht="16" thickBot="1">
      <c r="A22" s="7" t="s">
        <v>26</v>
      </c>
      <c r="C22" s="7" t="s">
        <v>27</v>
      </c>
      <c r="D22" s="7" t="s">
        <v>67</v>
      </c>
      <c r="E22" s="38">
        <v>41002.726539351854</v>
      </c>
      <c r="F22" s="7" t="s">
        <v>29</v>
      </c>
      <c r="G22" s="7" t="s">
        <v>68</v>
      </c>
      <c r="H22" s="38">
        <v>41002.76835648148</v>
      </c>
      <c r="I22" s="7">
        <v>217</v>
      </c>
      <c r="J22" s="7">
        <v>90.8</v>
      </c>
      <c r="K22" s="7">
        <v>1043</v>
      </c>
      <c r="L22" s="7">
        <v>973</v>
      </c>
      <c r="M22" s="7">
        <v>6699</v>
      </c>
      <c r="N22" s="7">
        <v>1902</v>
      </c>
      <c r="O22" s="7">
        <v>39</v>
      </c>
      <c r="P22" s="7" t="s">
        <v>203</v>
      </c>
      <c r="Q22" s="11" t="s">
        <v>189</v>
      </c>
      <c r="R22" s="11" t="s">
        <v>204</v>
      </c>
      <c r="S22" s="7" t="s">
        <v>205</v>
      </c>
      <c r="T22" s="39">
        <v>18</v>
      </c>
      <c r="U22" s="39">
        <v>1276</v>
      </c>
      <c r="V22" s="39">
        <v>1086</v>
      </c>
      <c r="W22" s="39">
        <v>28681</v>
      </c>
      <c r="X22" s="39">
        <v>11962</v>
      </c>
      <c r="Y22" s="40">
        <v>0</v>
      </c>
      <c r="Z22" s="41">
        <v>0</v>
      </c>
      <c r="AA22" s="46" t="s">
        <v>189</v>
      </c>
      <c r="AB22" s="46" t="s">
        <v>189</v>
      </c>
      <c r="AC22" s="47" t="s">
        <v>189</v>
      </c>
      <c r="AD22" s="47" t="s">
        <v>189</v>
      </c>
      <c r="AE22" s="42">
        <f t="shared" si="0"/>
        <v>215316</v>
      </c>
      <c r="AF22" s="43" t="e">
        <f t="shared" si="1"/>
        <v>#VALUE!</v>
      </c>
      <c r="AG22" s="49" t="e">
        <f t="shared" si="2"/>
        <v>#VALUE!</v>
      </c>
      <c r="AH22" s="45">
        <v>0</v>
      </c>
      <c r="AI22" s="52">
        <f t="shared" si="4"/>
        <v>0</v>
      </c>
    </row>
    <row r="23" spans="1:35">
      <c r="A23" t="s">
        <v>26</v>
      </c>
      <c r="C23" t="s">
        <v>27</v>
      </c>
      <c r="D23" t="s">
        <v>69</v>
      </c>
      <c r="E23" s="1">
        <v>41002.727060185185</v>
      </c>
      <c r="F23" t="s">
        <v>29</v>
      </c>
      <c r="G23" t="s">
        <v>70</v>
      </c>
      <c r="H23" s="1">
        <v>41002.768368055556</v>
      </c>
      <c r="I23">
        <v>474</v>
      </c>
      <c r="J23">
        <v>90.6</v>
      </c>
      <c r="K23">
        <v>40499</v>
      </c>
      <c r="L23">
        <v>2056</v>
      </c>
      <c r="M23">
        <v>20200</v>
      </c>
      <c r="N23">
        <v>1610</v>
      </c>
      <c r="O23">
        <v>109</v>
      </c>
      <c r="P23" t="s">
        <v>198</v>
      </c>
      <c r="Q23" s="10" t="s">
        <v>189</v>
      </c>
      <c r="R23" s="10" t="s">
        <v>189</v>
      </c>
      <c r="S23" t="s">
        <v>201</v>
      </c>
      <c r="T23" s="16">
        <v>23</v>
      </c>
      <c r="U23" s="16">
        <v>158574</v>
      </c>
      <c r="V23" s="16">
        <v>199675</v>
      </c>
      <c r="W23" s="16">
        <v>82709</v>
      </c>
      <c r="X23" s="16">
        <v>40499</v>
      </c>
      <c r="Y23" s="17">
        <v>191</v>
      </c>
      <c r="Z23" s="18">
        <v>40.299999999999997</v>
      </c>
      <c r="AA23" s="18">
        <v>98441</v>
      </c>
      <c r="AB23" s="18">
        <v>40974</v>
      </c>
      <c r="AC23">
        <v>48253</v>
      </c>
      <c r="AD23">
        <v>7786</v>
      </c>
      <c r="AE23" s="23">
        <f t="shared" si="0"/>
        <v>931477</v>
      </c>
      <c r="AF23" s="24">
        <f t="shared" si="1"/>
        <v>1651252.2</v>
      </c>
      <c r="AG23" s="48">
        <f t="shared" si="2"/>
        <v>1.7727246083370818</v>
      </c>
    </row>
    <row r="24" spans="1:35">
      <c r="A24" t="s">
        <v>26</v>
      </c>
      <c r="C24" t="s">
        <v>27</v>
      </c>
      <c r="D24" t="s">
        <v>71</v>
      </c>
      <c r="E24" s="1">
        <v>41002.727546296293</v>
      </c>
      <c r="F24" t="s">
        <v>29</v>
      </c>
      <c r="G24" t="s">
        <v>72</v>
      </c>
      <c r="H24" s="1">
        <v>41002.768379629626</v>
      </c>
      <c r="I24">
        <v>471</v>
      </c>
      <c r="J24">
        <v>95.2</v>
      </c>
      <c r="K24">
        <v>35559</v>
      </c>
      <c r="L24">
        <v>1778</v>
      </c>
      <c r="M24">
        <v>14755</v>
      </c>
      <c r="N24">
        <v>1399</v>
      </c>
      <c r="O24">
        <v>105</v>
      </c>
      <c r="P24" t="s">
        <v>198</v>
      </c>
      <c r="Q24" s="10" t="s">
        <v>189</v>
      </c>
      <c r="R24" s="10" t="s">
        <v>189</v>
      </c>
      <c r="S24" t="s">
        <v>201</v>
      </c>
      <c r="T24" s="16">
        <v>22.3</v>
      </c>
      <c r="U24" s="16">
        <v>143475</v>
      </c>
      <c r="V24" s="16">
        <v>131368</v>
      </c>
      <c r="W24" s="16">
        <v>61322</v>
      </c>
      <c r="X24" s="16">
        <v>25247</v>
      </c>
      <c r="Y24" s="17">
        <v>159</v>
      </c>
      <c r="Z24" s="18">
        <v>33.799999999999997</v>
      </c>
      <c r="AA24" s="18">
        <v>102672</v>
      </c>
      <c r="AB24" s="18">
        <v>43313</v>
      </c>
      <c r="AC24">
        <v>41209</v>
      </c>
      <c r="AD24">
        <v>12237</v>
      </c>
      <c r="AE24" s="23">
        <f t="shared" si="0"/>
        <v>563008.1</v>
      </c>
      <c r="AF24" s="24">
        <f t="shared" si="1"/>
        <v>1463979.4</v>
      </c>
      <c r="AG24" s="48">
        <f t="shared" si="2"/>
        <v>2.6002812392930048</v>
      </c>
    </row>
    <row r="25" spans="1:35">
      <c r="A25" t="s">
        <v>26</v>
      </c>
      <c r="C25" t="s">
        <v>27</v>
      </c>
      <c r="D25" t="s">
        <v>73</v>
      </c>
      <c r="E25" s="1">
        <v>41002.72824074074</v>
      </c>
      <c r="F25" t="s">
        <v>29</v>
      </c>
      <c r="G25" t="s">
        <v>74</v>
      </c>
      <c r="H25" s="1">
        <v>41002.768391203703</v>
      </c>
      <c r="I25">
        <v>231</v>
      </c>
      <c r="J25">
        <v>91.7</v>
      </c>
      <c r="K25">
        <v>13987</v>
      </c>
      <c r="L25">
        <v>1216</v>
      </c>
      <c r="M25">
        <v>5760</v>
      </c>
      <c r="N25">
        <v>1523</v>
      </c>
      <c r="O25">
        <v>27</v>
      </c>
      <c r="P25" t="s">
        <v>198</v>
      </c>
      <c r="Q25" t="s">
        <v>206</v>
      </c>
      <c r="R25" s="10" t="s">
        <v>189</v>
      </c>
      <c r="S25" t="s">
        <v>201</v>
      </c>
      <c r="T25" s="16">
        <v>11.7</v>
      </c>
      <c r="U25" s="16">
        <v>103521</v>
      </c>
      <c r="V25" s="16">
        <v>75899</v>
      </c>
      <c r="W25" s="16">
        <v>36698</v>
      </c>
      <c r="X25" s="16">
        <v>13225</v>
      </c>
      <c r="Y25" s="17">
        <v>48</v>
      </c>
      <c r="Z25" s="18">
        <v>20.8</v>
      </c>
      <c r="AA25" s="18">
        <v>62849</v>
      </c>
      <c r="AB25" s="18">
        <v>14498</v>
      </c>
      <c r="AC25">
        <v>21908</v>
      </c>
      <c r="AD25">
        <v>6291</v>
      </c>
      <c r="AE25" s="23">
        <f t="shared" si="0"/>
        <v>154732.5</v>
      </c>
      <c r="AF25" s="24">
        <f t="shared" si="1"/>
        <v>301558.40000000002</v>
      </c>
      <c r="AG25" s="48">
        <f t="shared" si="2"/>
        <v>1.948901491283344</v>
      </c>
    </row>
    <row r="26" spans="1:35">
      <c r="A26" t="s">
        <v>26</v>
      </c>
      <c r="C26" t="s">
        <v>27</v>
      </c>
      <c r="D26" t="s">
        <v>75</v>
      </c>
      <c r="E26" s="1">
        <v>41002.728807870371</v>
      </c>
      <c r="F26" t="s">
        <v>29</v>
      </c>
      <c r="G26" t="s">
        <v>76</v>
      </c>
      <c r="H26" s="1">
        <v>41002.768414351849</v>
      </c>
      <c r="I26">
        <v>315</v>
      </c>
      <c r="J26">
        <v>90.5</v>
      </c>
      <c r="K26">
        <v>20210</v>
      </c>
      <c r="L26">
        <v>1257</v>
      </c>
      <c r="M26">
        <v>8699</v>
      </c>
      <c r="N26">
        <v>1361</v>
      </c>
      <c r="O26">
        <v>39</v>
      </c>
      <c r="P26" t="s">
        <v>198</v>
      </c>
      <c r="Q26" t="s">
        <v>206</v>
      </c>
      <c r="R26" s="10" t="s">
        <v>189</v>
      </c>
      <c r="S26" t="s">
        <v>201</v>
      </c>
      <c r="T26" s="16">
        <v>12.4</v>
      </c>
      <c r="U26" s="16">
        <v>144588</v>
      </c>
      <c r="V26" s="16">
        <v>131689</v>
      </c>
      <c r="W26" s="16">
        <v>60214</v>
      </c>
      <c r="X26" s="16">
        <v>26580</v>
      </c>
      <c r="Y26" s="17">
        <v>56</v>
      </c>
      <c r="Z26" s="18">
        <v>17.8</v>
      </c>
      <c r="AA26" s="18">
        <v>108185</v>
      </c>
      <c r="AB26" s="18">
        <v>64582</v>
      </c>
      <c r="AC26">
        <v>42724</v>
      </c>
      <c r="AD26">
        <v>12648</v>
      </c>
      <c r="AE26" s="23">
        <f t="shared" si="0"/>
        <v>329592</v>
      </c>
      <c r="AF26" s="24">
        <f t="shared" si="1"/>
        <v>1149559.6000000001</v>
      </c>
      <c r="AG26" s="48">
        <f t="shared" si="2"/>
        <v>3.4878261608291465</v>
      </c>
    </row>
    <row r="27" spans="1:35">
      <c r="A27" t="s">
        <v>26</v>
      </c>
      <c r="C27" t="s">
        <v>27</v>
      </c>
      <c r="D27" t="s">
        <v>77</v>
      </c>
      <c r="E27" s="1">
        <v>41002.729409722226</v>
      </c>
      <c r="F27" t="s">
        <v>29</v>
      </c>
      <c r="G27" t="s">
        <v>78</v>
      </c>
      <c r="H27" s="1">
        <v>41002.768425925926</v>
      </c>
      <c r="I27">
        <v>199</v>
      </c>
      <c r="J27">
        <v>86.1</v>
      </c>
      <c r="K27">
        <v>14858</v>
      </c>
      <c r="L27">
        <v>1304</v>
      </c>
      <c r="M27">
        <v>4660</v>
      </c>
      <c r="N27">
        <v>1240</v>
      </c>
      <c r="O27">
        <v>20</v>
      </c>
      <c r="P27" t="s">
        <v>203</v>
      </c>
      <c r="Q27" s="10" t="s">
        <v>189</v>
      </c>
      <c r="R27" s="10" t="s">
        <v>189</v>
      </c>
      <c r="S27" t="s">
        <v>201</v>
      </c>
      <c r="T27" s="16">
        <v>10.1</v>
      </c>
      <c r="U27" s="16">
        <v>129578</v>
      </c>
      <c r="V27" s="16">
        <v>127031</v>
      </c>
      <c r="W27" s="16">
        <v>33281</v>
      </c>
      <c r="X27" s="16">
        <v>15321</v>
      </c>
      <c r="Y27" s="17">
        <v>35</v>
      </c>
      <c r="Z27" s="18">
        <v>17.600000000000001</v>
      </c>
      <c r="AA27" s="18">
        <v>78614</v>
      </c>
      <c r="AB27" s="18">
        <v>18399</v>
      </c>
      <c r="AC27">
        <v>19555</v>
      </c>
      <c r="AD27">
        <v>6343</v>
      </c>
      <c r="AE27" s="23">
        <f t="shared" si="0"/>
        <v>154742.1</v>
      </c>
      <c r="AF27" s="24">
        <f t="shared" si="1"/>
        <v>323822.40000000002</v>
      </c>
      <c r="AG27" s="48">
        <f t="shared" si="2"/>
        <v>2.0926586882302876</v>
      </c>
    </row>
    <row r="28" spans="1:35" s="8" customFormat="1">
      <c r="A28" s="8" t="s">
        <v>26</v>
      </c>
      <c r="C28" s="8" t="s">
        <v>27</v>
      </c>
      <c r="D28" s="8" t="s">
        <v>79</v>
      </c>
      <c r="E28" s="30">
        <v>41002.729953703703</v>
      </c>
      <c r="F28" s="8" t="s">
        <v>29</v>
      </c>
      <c r="G28" s="8" t="s">
        <v>80</v>
      </c>
      <c r="H28" s="30">
        <v>41002.768437500003</v>
      </c>
      <c r="I28" s="8">
        <v>217</v>
      </c>
      <c r="J28" s="8">
        <v>85.1</v>
      </c>
      <c r="K28" s="8">
        <v>18572</v>
      </c>
      <c r="L28" s="8">
        <v>1430</v>
      </c>
      <c r="M28" s="8">
        <v>7889</v>
      </c>
      <c r="N28" s="8">
        <v>1389</v>
      </c>
      <c r="O28" s="8">
        <v>22</v>
      </c>
      <c r="P28" s="8" t="s">
        <v>203</v>
      </c>
      <c r="Q28" s="9" t="s">
        <v>189</v>
      </c>
      <c r="R28" s="9" t="s">
        <v>189</v>
      </c>
      <c r="S28" s="8" t="s">
        <v>201</v>
      </c>
      <c r="T28" s="31">
        <v>10.1</v>
      </c>
      <c r="U28" s="31">
        <v>134070</v>
      </c>
      <c r="V28" s="31">
        <v>133491</v>
      </c>
      <c r="W28" s="31">
        <v>64403</v>
      </c>
      <c r="X28" s="31">
        <v>23708</v>
      </c>
      <c r="Y28" s="32">
        <v>55</v>
      </c>
      <c r="Z28" s="33">
        <v>25.3</v>
      </c>
      <c r="AA28" s="33">
        <v>69429</v>
      </c>
      <c r="AB28" s="33">
        <v>15630</v>
      </c>
      <c r="AC28" s="8">
        <v>27281</v>
      </c>
      <c r="AD28" s="8">
        <v>4004</v>
      </c>
      <c r="AE28" s="34">
        <f t="shared" si="0"/>
        <v>239450.8</v>
      </c>
      <c r="AF28" s="35">
        <f t="shared" si="1"/>
        <v>395439</v>
      </c>
      <c r="AG28" s="50">
        <f t="shared" si="2"/>
        <v>1.6514415487440428</v>
      </c>
      <c r="AH28" s="37"/>
      <c r="AI28" s="51"/>
    </row>
    <row r="29" spans="1:35">
      <c r="A29" t="s">
        <v>26</v>
      </c>
      <c r="C29" t="s">
        <v>27</v>
      </c>
      <c r="D29" t="s">
        <v>81</v>
      </c>
      <c r="E29" s="1">
        <v>41002.730520833335</v>
      </c>
      <c r="F29" t="s">
        <v>29</v>
      </c>
      <c r="G29" t="s">
        <v>82</v>
      </c>
      <c r="H29" s="1">
        <v>41002.768449074072</v>
      </c>
      <c r="I29">
        <v>749</v>
      </c>
      <c r="J29">
        <v>94.3</v>
      </c>
      <c r="K29">
        <v>6405</v>
      </c>
      <c r="L29">
        <v>914</v>
      </c>
      <c r="M29">
        <v>24088</v>
      </c>
      <c r="N29">
        <v>1719</v>
      </c>
      <c r="O29">
        <v>225</v>
      </c>
      <c r="P29" t="s">
        <v>198</v>
      </c>
      <c r="Q29" s="10" t="s">
        <v>189</v>
      </c>
      <c r="R29" s="10" t="s">
        <v>204</v>
      </c>
      <c r="S29" t="s">
        <v>205</v>
      </c>
      <c r="T29" s="16">
        <v>30</v>
      </c>
      <c r="U29" s="16">
        <v>18099</v>
      </c>
      <c r="V29" s="16">
        <v>1610</v>
      </c>
      <c r="W29" s="16">
        <v>76936</v>
      </c>
      <c r="X29" s="16">
        <v>35530</v>
      </c>
      <c r="Y29" s="17">
        <v>83</v>
      </c>
      <c r="Z29" s="18">
        <v>11.1</v>
      </c>
      <c r="AA29" s="18">
        <v>49961</v>
      </c>
      <c r="AB29" s="18">
        <v>19930</v>
      </c>
      <c r="AC29">
        <v>116019</v>
      </c>
      <c r="AD29">
        <v>75263</v>
      </c>
      <c r="AE29" s="23">
        <f t="shared" si="0"/>
        <v>1065900</v>
      </c>
      <c r="AF29" s="24">
        <f t="shared" si="1"/>
        <v>221223</v>
      </c>
      <c r="AG29" s="48">
        <f t="shared" si="2"/>
        <v>0.20754573599774839</v>
      </c>
      <c r="AH29" s="29">
        <f t="shared" si="3"/>
        <v>0.11707725781075398</v>
      </c>
      <c r="AI29" s="51">
        <f t="shared" si="4"/>
        <v>11.707725781075398</v>
      </c>
    </row>
    <row r="30" spans="1:35">
      <c r="A30" t="s">
        <v>26</v>
      </c>
      <c r="C30" t="s">
        <v>27</v>
      </c>
      <c r="D30" t="s">
        <v>83</v>
      </c>
      <c r="E30" s="1">
        <v>41002.731319444443</v>
      </c>
      <c r="F30" t="s">
        <v>29</v>
      </c>
      <c r="G30" t="s">
        <v>84</v>
      </c>
      <c r="H30" s="1">
        <v>41002.768460648149</v>
      </c>
      <c r="I30">
        <v>1024</v>
      </c>
      <c r="J30">
        <v>93.3</v>
      </c>
      <c r="K30">
        <v>6410</v>
      </c>
      <c r="L30">
        <v>962</v>
      </c>
      <c r="M30">
        <v>26861</v>
      </c>
      <c r="N30">
        <v>2326</v>
      </c>
      <c r="O30">
        <v>350</v>
      </c>
      <c r="P30" t="s">
        <v>198</v>
      </c>
      <c r="Q30" s="10" t="s">
        <v>189</v>
      </c>
      <c r="R30" s="10" t="s">
        <v>204</v>
      </c>
      <c r="S30" t="s">
        <v>205</v>
      </c>
      <c r="T30" s="16">
        <v>34.200000000000003</v>
      </c>
      <c r="U30" s="16">
        <v>16215</v>
      </c>
      <c r="V30" s="16">
        <v>1542</v>
      </c>
      <c r="W30" s="16">
        <v>75359</v>
      </c>
      <c r="X30" s="16">
        <v>40515</v>
      </c>
      <c r="Y30" s="17">
        <v>128</v>
      </c>
      <c r="Z30" s="18">
        <v>12.5</v>
      </c>
      <c r="AA30" s="18">
        <v>44216</v>
      </c>
      <c r="AB30" s="18">
        <v>14848</v>
      </c>
      <c r="AC30">
        <v>110934</v>
      </c>
      <c r="AD30">
        <v>84341</v>
      </c>
      <c r="AE30" s="23">
        <f t="shared" si="0"/>
        <v>1385613</v>
      </c>
      <c r="AF30" s="24">
        <f t="shared" si="1"/>
        <v>185600</v>
      </c>
      <c r="AG30" s="48">
        <f t="shared" si="2"/>
        <v>0.1339479349573077</v>
      </c>
      <c r="AH30" s="29">
        <f t="shared" si="3"/>
        <v>5.1512864429128842E-2</v>
      </c>
      <c r="AI30" s="51">
        <f t="shared" si="4"/>
        <v>5.151286442912884</v>
      </c>
    </row>
    <row r="31" spans="1:35">
      <c r="A31" t="s">
        <v>26</v>
      </c>
      <c r="C31" t="s">
        <v>27</v>
      </c>
      <c r="D31" t="s">
        <v>85</v>
      </c>
      <c r="E31" s="1">
        <v>41002.731851851851</v>
      </c>
      <c r="F31" t="s">
        <v>29</v>
      </c>
      <c r="G31" t="s">
        <v>86</v>
      </c>
      <c r="H31" s="1">
        <v>41002.768483796295</v>
      </c>
      <c r="I31">
        <v>302</v>
      </c>
      <c r="J31">
        <v>92.4</v>
      </c>
      <c r="K31">
        <v>1722</v>
      </c>
      <c r="L31">
        <v>1017</v>
      </c>
      <c r="M31">
        <v>11515</v>
      </c>
      <c r="N31">
        <v>1718</v>
      </c>
      <c r="O31">
        <v>48</v>
      </c>
      <c r="P31" t="s">
        <v>198</v>
      </c>
      <c r="Q31" t="s">
        <v>206</v>
      </c>
      <c r="R31" s="10" t="s">
        <v>204</v>
      </c>
      <c r="S31" t="s">
        <v>205</v>
      </c>
      <c r="T31" s="16">
        <v>15.9</v>
      </c>
      <c r="U31" s="16">
        <v>5535</v>
      </c>
      <c r="V31" s="16">
        <v>1739</v>
      </c>
      <c r="W31" s="16">
        <v>63208</v>
      </c>
      <c r="X31" s="16">
        <v>28848</v>
      </c>
      <c r="Y31" s="17">
        <v>15</v>
      </c>
      <c r="Z31" s="18">
        <v>5</v>
      </c>
      <c r="AA31" s="18">
        <v>15012</v>
      </c>
      <c r="AB31" s="18">
        <v>7744</v>
      </c>
      <c r="AC31">
        <v>111427</v>
      </c>
      <c r="AD31">
        <v>60856</v>
      </c>
      <c r="AE31" s="23">
        <f t="shared" si="0"/>
        <v>458683.2</v>
      </c>
      <c r="AF31" s="24">
        <f t="shared" si="1"/>
        <v>38720</v>
      </c>
      <c r="AG31" s="48">
        <f t="shared" si="2"/>
        <v>8.4415561764634064E-2</v>
      </c>
      <c r="AH31" s="29">
        <f t="shared" si="3"/>
        <v>4.3314432331336944E-2</v>
      </c>
      <c r="AI31" s="51">
        <f t="shared" si="4"/>
        <v>4.3314432331336947</v>
      </c>
    </row>
    <row r="32" spans="1:35">
      <c r="A32" t="s">
        <v>26</v>
      </c>
      <c r="C32" t="s">
        <v>27</v>
      </c>
      <c r="D32" t="s">
        <v>87</v>
      </c>
      <c r="E32" s="1">
        <v>41002.732615740744</v>
      </c>
      <c r="F32" t="s">
        <v>29</v>
      </c>
      <c r="G32" t="s">
        <v>88</v>
      </c>
      <c r="H32" s="1">
        <v>41002.768495370372</v>
      </c>
      <c r="I32">
        <v>496</v>
      </c>
      <c r="J32">
        <v>94.5</v>
      </c>
      <c r="K32">
        <v>3340</v>
      </c>
      <c r="L32">
        <v>1030</v>
      </c>
      <c r="M32">
        <v>14416</v>
      </c>
      <c r="N32">
        <v>1619</v>
      </c>
      <c r="O32">
        <v>88</v>
      </c>
      <c r="P32" t="s">
        <v>198</v>
      </c>
      <c r="Q32" t="s">
        <v>206</v>
      </c>
      <c r="R32" s="10" t="s">
        <v>204</v>
      </c>
      <c r="S32" t="s">
        <v>205</v>
      </c>
      <c r="T32" s="16">
        <v>17.7</v>
      </c>
      <c r="U32" s="16">
        <v>14307</v>
      </c>
      <c r="V32" s="16">
        <v>1433</v>
      </c>
      <c r="W32" s="16">
        <v>73800</v>
      </c>
      <c r="X32" s="16">
        <v>33951</v>
      </c>
      <c r="Y32" s="17">
        <v>15</v>
      </c>
      <c r="Z32" s="18">
        <v>3</v>
      </c>
      <c r="AA32" s="18">
        <v>76617</v>
      </c>
      <c r="AB32" s="18">
        <v>41815</v>
      </c>
      <c r="AC32">
        <v>147634</v>
      </c>
      <c r="AD32">
        <v>136579</v>
      </c>
      <c r="AE32" s="23">
        <f t="shared" si="0"/>
        <v>600932.69999999995</v>
      </c>
      <c r="AF32" s="24">
        <f t="shared" si="1"/>
        <v>125445</v>
      </c>
      <c r="AG32" s="48">
        <f t="shared" si="2"/>
        <v>0.20875049735186654</v>
      </c>
      <c r="AH32" s="29">
        <f t="shared" si="3"/>
        <v>5.9851175983564833E-2</v>
      </c>
      <c r="AI32" s="51">
        <f t="shared" si="4"/>
        <v>5.9851175983564833</v>
      </c>
    </row>
    <row r="33" spans="1:35">
      <c r="A33" t="s">
        <v>26</v>
      </c>
      <c r="C33" t="s">
        <v>27</v>
      </c>
      <c r="D33" t="s">
        <v>89</v>
      </c>
      <c r="E33" s="1">
        <v>41002.733159722222</v>
      </c>
      <c r="F33" t="s">
        <v>29</v>
      </c>
      <c r="G33" t="s">
        <v>90</v>
      </c>
      <c r="H33" s="1">
        <v>41002.768495370372</v>
      </c>
      <c r="I33">
        <v>233</v>
      </c>
      <c r="J33">
        <v>88.6</v>
      </c>
      <c r="K33">
        <v>1060</v>
      </c>
      <c r="L33">
        <v>915</v>
      </c>
      <c r="M33">
        <v>6406</v>
      </c>
      <c r="N33">
        <v>1640</v>
      </c>
      <c r="O33">
        <v>34</v>
      </c>
      <c r="P33" t="s">
        <v>203</v>
      </c>
      <c r="Q33" s="10" t="s">
        <v>189</v>
      </c>
      <c r="R33" s="10" t="s">
        <v>204</v>
      </c>
      <c r="S33" t="s">
        <v>205</v>
      </c>
      <c r="T33" s="16">
        <v>14.6</v>
      </c>
      <c r="U33" s="16">
        <v>1095</v>
      </c>
      <c r="V33" s="16">
        <v>984</v>
      </c>
      <c r="W33" s="16">
        <v>33768</v>
      </c>
      <c r="X33" s="16">
        <v>14861</v>
      </c>
      <c r="Y33" s="17">
        <v>1</v>
      </c>
      <c r="Z33" s="18">
        <v>0.4</v>
      </c>
      <c r="AA33" s="18">
        <v>14402</v>
      </c>
      <c r="AB33" s="18">
        <v>14402</v>
      </c>
      <c r="AC33">
        <v>4065</v>
      </c>
      <c r="AD33">
        <v>4065</v>
      </c>
      <c r="AE33" s="23">
        <f t="shared" si="0"/>
        <v>216970.6</v>
      </c>
      <c r="AF33" s="24">
        <f t="shared" si="1"/>
        <v>5760.8</v>
      </c>
      <c r="AG33" s="48">
        <f t="shared" si="2"/>
        <v>2.6551062678538014E-2</v>
      </c>
      <c r="AH33" s="29">
        <f t="shared" si="3"/>
        <v>1.2687717699913895E-2</v>
      </c>
      <c r="AI33" s="51">
        <f t="shared" si="4"/>
        <v>1.2687717699913896</v>
      </c>
    </row>
    <row r="34" spans="1:35" s="7" customFormat="1" ht="16" thickBot="1">
      <c r="A34" s="7" t="s">
        <v>26</v>
      </c>
      <c r="C34" s="7" t="s">
        <v>27</v>
      </c>
      <c r="D34" s="7" t="s">
        <v>91</v>
      </c>
      <c r="E34" s="38">
        <v>41002.733842592592</v>
      </c>
      <c r="F34" s="7" t="s">
        <v>29</v>
      </c>
      <c r="G34" s="7" t="s">
        <v>92</v>
      </c>
      <c r="H34" s="38">
        <v>41002.768518518518</v>
      </c>
      <c r="I34" s="7">
        <v>276</v>
      </c>
      <c r="J34" s="7">
        <v>91.4</v>
      </c>
      <c r="K34" s="7">
        <v>1485</v>
      </c>
      <c r="L34" s="7">
        <v>913</v>
      </c>
      <c r="M34" s="7">
        <v>13414</v>
      </c>
      <c r="N34" s="7">
        <v>1564</v>
      </c>
      <c r="O34" s="7">
        <v>62</v>
      </c>
      <c r="P34" s="7" t="s">
        <v>203</v>
      </c>
      <c r="Q34" s="11" t="s">
        <v>189</v>
      </c>
      <c r="R34" s="11" t="s">
        <v>204</v>
      </c>
      <c r="S34" s="7" t="s">
        <v>205</v>
      </c>
      <c r="T34" s="39">
        <v>22.5</v>
      </c>
      <c r="U34" s="39">
        <v>3262</v>
      </c>
      <c r="V34" s="39">
        <v>884</v>
      </c>
      <c r="W34" s="39">
        <v>54519</v>
      </c>
      <c r="X34" s="39">
        <v>24536</v>
      </c>
      <c r="Y34" s="40">
        <v>4</v>
      </c>
      <c r="Z34" s="41">
        <v>1.4</v>
      </c>
      <c r="AA34" s="41">
        <v>36291</v>
      </c>
      <c r="AB34" s="41">
        <v>6242</v>
      </c>
      <c r="AC34" s="7">
        <v>104370</v>
      </c>
      <c r="AD34" s="7">
        <v>116698</v>
      </c>
      <c r="AE34" s="42">
        <f t="shared" si="0"/>
        <v>552060</v>
      </c>
      <c r="AF34" s="43">
        <f t="shared" si="1"/>
        <v>8738.7999999999993</v>
      </c>
      <c r="AG34" s="49">
        <f t="shared" si="2"/>
        <v>1.5829438829112776E-2</v>
      </c>
      <c r="AH34" s="45">
        <f t="shared" si="3"/>
        <v>9.585225006087203E-3</v>
      </c>
      <c r="AI34" s="51">
        <f t="shared" si="4"/>
        <v>0.95852250060872035</v>
      </c>
    </row>
    <row r="35" spans="1:35">
      <c r="A35" t="s">
        <v>26</v>
      </c>
      <c r="C35" t="s">
        <v>27</v>
      </c>
      <c r="D35" t="s">
        <v>93</v>
      </c>
      <c r="E35" s="1">
        <v>41002.734282407408</v>
      </c>
      <c r="F35" t="s">
        <v>29</v>
      </c>
      <c r="G35" t="s">
        <v>94</v>
      </c>
      <c r="H35" s="1">
        <v>41002.768530092595</v>
      </c>
      <c r="I35">
        <v>374</v>
      </c>
      <c r="J35">
        <v>94.2</v>
      </c>
      <c r="K35">
        <v>44632</v>
      </c>
      <c r="L35">
        <v>2145</v>
      </c>
      <c r="M35">
        <v>19693</v>
      </c>
      <c r="N35">
        <v>1393</v>
      </c>
      <c r="O35">
        <v>90</v>
      </c>
      <c r="P35" t="s">
        <v>198</v>
      </c>
      <c r="Q35" s="10" t="s">
        <v>189</v>
      </c>
      <c r="R35" s="10" t="s">
        <v>189</v>
      </c>
      <c r="S35" t="s">
        <v>201</v>
      </c>
      <c r="T35" s="16">
        <v>24.1</v>
      </c>
      <c r="U35" s="16">
        <v>167670</v>
      </c>
      <c r="V35" s="16">
        <v>214349</v>
      </c>
      <c r="W35" s="16">
        <v>77017</v>
      </c>
      <c r="X35" s="16">
        <v>33871</v>
      </c>
      <c r="Y35" s="17">
        <v>149</v>
      </c>
      <c r="Z35" s="18">
        <v>39.799999999999997</v>
      </c>
      <c r="AA35" s="18">
        <v>109986</v>
      </c>
      <c r="AB35" s="18">
        <v>46185</v>
      </c>
      <c r="AC35">
        <v>47732</v>
      </c>
      <c r="AD35">
        <v>10411</v>
      </c>
      <c r="AE35" s="23">
        <f t="shared" si="0"/>
        <v>816291.10000000009</v>
      </c>
      <c r="AF35" s="24">
        <f t="shared" si="1"/>
        <v>1838162.9999999998</v>
      </c>
      <c r="AG35" s="48">
        <f t="shared" si="2"/>
        <v>2.251847410807247</v>
      </c>
    </row>
    <row r="36" spans="1:35">
      <c r="A36" t="s">
        <v>26</v>
      </c>
      <c r="C36" t="s">
        <v>27</v>
      </c>
      <c r="D36" t="s">
        <v>95</v>
      </c>
      <c r="E36" s="1">
        <v>41002.735023148147</v>
      </c>
      <c r="F36" t="s">
        <v>29</v>
      </c>
      <c r="G36" t="s">
        <v>96</v>
      </c>
      <c r="H36" s="1">
        <v>41002.768541666665</v>
      </c>
      <c r="I36">
        <v>788</v>
      </c>
      <c r="J36">
        <v>94.1</v>
      </c>
      <c r="K36">
        <v>45900</v>
      </c>
      <c r="L36">
        <v>2402</v>
      </c>
      <c r="M36">
        <v>20995</v>
      </c>
      <c r="N36">
        <v>1567</v>
      </c>
      <c r="O36">
        <v>210</v>
      </c>
      <c r="P36" t="s">
        <v>198</v>
      </c>
      <c r="Q36" s="10" t="s">
        <v>189</v>
      </c>
      <c r="R36" s="10" t="s">
        <v>189</v>
      </c>
      <c r="S36" t="s">
        <v>201</v>
      </c>
      <c r="T36" s="16">
        <v>26.6</v>
      </c>
      <c r="U36" s="16">
        <v>155795</v>
      </c>
      <c r="V36" s="16">
        <v>172233</v>
      </c>
      <c r="W36" s="16">
        <v>74644</v>
      </c>
      <c r="X36" s="16">
        <v>34733</v>
      </c>
      <c r="Y36" s="17">
        <v>335</v>
      </c>
      <c r="Z36" s="18">
        <v>42.5</v>
      </c>
      <c r="AA36" s="18">
        <v>106087</v>
      </c>
      <c r="AB36" s="18">
        <v>52658</v>
      </c>
      <c r="AC36">
        <v>47559</v>
      </c>
      <c r="AD36">
        <v>10084</v>
      </c>
      <c r="AE36" s="23">
        <f t="shared" si="0"/>
        <v>923897.8</v>
      </c>
      <c r="AF36" s="24">
        <f t="shared" si="1"/>
        <v>2237965</v>
      </c>
      <c r="AG36" s="48">
        <f t="shared" si="2"/>
        <v>2.4223079652316519</v>
      </c>
    </row>
    <row r="37" spans="1:35">
      <c r="A37" t="s">
        <v>26</v>
      </c>
      <c r="C37" t="s">
        <v>27</v>
      </c>
      <c r="D37" t="s">
        <v>97</v>
      </c>
      <c r="E37" s="1">
        <v>41002.735532407409</v>
      </c>
      <c r="F37" t="s">
        <v>29</v>
      </c>
      <c r="G37" t="s">
        <v>98</v>
      </c>
      <c r="H37" s="1">
        <v>41002.768553240741</v>
      </c>
      <c r="I37">
        <v>350</v>
      </c>
      <c r="J37">
        <v>90</v>
      </c>
      <c r="K37">
        <v>55959</v>
      </c>
      <c r="L37">
        <v>5175</v>
      </c>
      <c r="M37">
        <v>26134</v>
      </c>
      <c r="N37">
        <v>2776</v>
      </c>
      <c r="O37">
        <v>117</v>
      </c>
      <c r="P37" t="s">
        <v>198</v>
      </c>
      <c r="Q37" t="s">
        <v>202</v>
      </c>
      <c r="R37" s="10" t="s">
        <v>189</v>
      </c>
      <c r="S37" t="s">
        <v>201</v>
      </c>
      <c r="T37" s="16">
        <v>33.4</v>
      </c>
      <c r="U37" s="16">
        <v>152681</v>
      </c>
      <c r="V37" s="16">
        <v>169857</v>
      </c>
      <c r="W37" s="16">
        <v>74345</v>
      </c>
      <c r="X37" s="16">
        <v>31727</v>
      </c>
      <c r="Y37" s="17">
        <v>193</v>
      </c>
      <c r="Z37" s="18">
        <v>55.1</v>
      </c>
      <c r="AA37" s="18">
        <v>100182</v>
      </c>
      <c r="AB37" s="18">
        <v>40155</v>
      </c>
      <c r="AC37">
        <v>46233</v>
      </c>
      <c r="AD37">
        <v>9722</v>
      </c>
      <c r="AE37" s="23">
        <f t="shared" si="0"/>
        <v>1059681.8</v>
      </c>
      <c r="AF37" s="24">
        <f t="shared" si="1"/>
        <v>2212540.5</v>
      </c>
      <c r="AG37" s="48">
        <f t="shared" si="2"/>
        <v>2.0879291311788122</v>
      </c>
    </row>
    <row r="38" spans="1:35">
      <c r="A38" t="s">
        <v>26</v>
      </c>
      <c r="C38" t="s">
        <v>27</v>
      </c>
      <c r="D38" t="s">
        <v>99</v>
      </c>
      <c r="E38" s="1">
        <v>41002.736168981479</v>
      </c>
      <c r="F38" t="s">
        <v>29</v>
      </c>
      <c r="G38" t="s">
        <v>100</v>
      </c>
      <c r="H38" s="1">
        <v>41002.768564814818</v>
      </c>
      <c r="I38">
        <v>342</v>
      </c>
      <c r="J38">
        <v>89.1</v>
      </c>
      <c r="K38">
        <v>66334</v>
      </c>
      <c r="L38">
        <v>5530</v>
      </c>
      <c r="M38">
        <v>30736</v>
      </c>
      <c r="N38">
        <v>2630</v>
      </c>
      <c r="O38">
        <v>126</v>
      </c>
      <c r="P38" t="s">
        <v>198</v>
      </c>
      <c r="Q38" t="s">
        <v>202</v>
      </c>
      <c r="R38" s="10" t="s">
        <v>189</v>
      </c>
      <c r="S38" t="s">
        <v>201</v>
      </c>
      <c r="T38" s="16">
        <v>36.799999999999997</v>
      </c>
      <c r="U38" s="16">
        <v>171612</v>
      </c>
      <c r="V38" s="16">
        <v>239446</v>
      </c>
      <c r="W38" s="16">
        <v>80442</v>
      </c>
      <c r="X38" s="16">
        <v>46772</v>
      </c>
      <c r="Y38" s="17">
        <v>196</v>
      </c>
      <c r="Z38" s="18">
        <v>57.3</v>
      </c>
      <c r="AA38" s="18">
        <v>114570</v>
      </c>
      <c r="AB38" s="18">
        <v>52806</v>
      </c>
      <c r="AC38">
        <v>52637</v>
      </c>
      <c r="AD38">
        <v>14238</v>
      </c>
      <c r="AE38" s="23">
        <f t="shared" si="0"/>
        <v>1721209.5999999999</v>
      </c>
      <c r="AF38" s="24">
        <f t="shared" si="1"/>
        <v>3025783.8</v>
      </c>
      <c r="AG38" s="48">
        <f t="shared" si="2"/>
        <v>1.7579403461379719</v>
      </c>
    </row>
    <row r="39" spans="1:35">
      <c r="A39" t="s">
        <v>26</v>
      </c>
      <c r="C39" t="s">
        <v>27</v>
      </c>
      <c r="D39" t="s">
        <v>101</v>
      </c>
      <c r="E39" s="1">
        <v>41002.73678240741</v>
      </c>
      <c r="F39" t="s">
        <v>29</v>
      </c>
      <c r="G39" t="s">
        <v>102</v>
      </c>
      <c r="H39" s="1">
        <v>41002.768576388888</v>
      </c>
      <c r="I39">
        <v>181</v>
      </c>
      <c r="J39">
        <v>85</v>
      </c>
      <c r="K39">
        <v>25109</v>
      </c>
      <c r="L39">
        <v>1791</v>
      </c>
      <c r="M39">
        <v>8537</v>
      </c>
      <c r="N39">
        <v>1650</v>
      </c>
      <c r="O39">
        <v>34</v>
      </c>
      <c r="P39" t="s">
        <v>203</v>
      </c>
      <c r="Q39" s="10" t="s">
        <v>189</v>
      </c>
      <c r="R39" s="10" t="s">
        <v>189</v>
      </c>
      <c r="S39" t="s">
        <v>201</v>
      </c>
      <c r="T39" s="16">
        <v>18.8</v>
      </c>
      <c r="U39" s="16">
        <v>113971</v>
      </c>
      <c r="V39" s="16">
        <v>76588</v>
      </c>
      <c r="W39" s="16">
        <v>38366</v>
      </c>
      <c r="X39" s="16">
        <v>14931</v>
      </c>
      <c r="Y39" s="17">
        <v>56</v>
      </c>
      <c r="Z39" s="18">
        <v>30.9</v>
      </c>
      <c r="AA39" s="18">
        <v>78066</v>
      </c>
      <c r="AB39" s="18">
        <v>25867</v>
      </c>
      <c r="AC39">
        <v>23767</v>
      </c>
      <c r="AD39">
        <v>5124</v>
      </c>
      <c r="AE39" s="23">
        <f t="shared" si="0"/>
        <v>280702.8</v>
      </c>
      <c r="AF39" s="24">
        <f t="shared" si="1"/>
        <v>799290.29999999993</v>
      </c>
      <c r="AG39" s="48">
        <f t="shared" si="2"/>
        <v>2.847461086957451</v>
      </c>
    </row>
    <row r="40" spans="1:35" s="8" customFormat="1">
      <c r="A40" s="8" t="s">
        <v>26</v>
      </c>
      <c r="C40" s="8" t="s">
        <v>27</v>
      </c>
      <c r="D40" s="8" t="s">
        <v>103</v>
      </c>
      <c r="E40" s="30">
        <v>41002.737488425926</v>
      </c>
      <c r="F40" s="8" t="s">
        <v>29</v>
      </c>
      <c r="G40" s="8" t="s">
        <v>104</v>
      </c>
      <c r="H40" s="30">
        <v>41002.768587962964</v>
      </c>
      <c r="I40" s="8">
        <v>268</v>
      </c>
      <c r="J40" s="8">
        <v>90.8</v>
      </c>
      <c r="K40" s="8">
        <v>29095</v>
      </c>
      <c r="L40" s="8">
        <v>1620</v>
      </c>
      <c r="M40" s="8">
        <v>10639</v>
      </c>
      <c r="N40" s="8">
        <v>1531</v>
      </c>
      <c r="O40" s="8">
        <v>48</v>
      </c>
      <c r="P40" s="8" t="s">
        <v>203</v>
      </c>
      <c r="Q40" s="9" t="s">
        <v>189</v>
      </c>
      <c r="R40" s="9" t="s">
        <v>189</v>
      </c>
      <c r="S40" s="8" t="s">
        <v>201</v>
      </c>
      <c r="T40" s="31">
        <v>17.899999999999999</v>
      </c>
      <c r="U40" s="31">
        <v>138316</v>
      </c>
      <c r="V40" s="31">
        <v>122981</v>
      </c>
      <c r="W40" s="31">
        <v>52098</v>
      </c>
      <c r="X40" s="31">
        <v>30945</v>
      </c>
      <c r="Y40" s="32">
        <v>85</v>
      </c>
      <c r="Z40" s="33">
        <v>31.7</v>
      </c>
      <c r="AA40" s="33">
        <v>88957</v>
      </c>
      <c r="AB40" s="33">
        <v>44738</v>
      </c>
      <c r="AC40" s="8">
        <v>30563</v>
      </c>
      <c r="AD40" s="8">
        <v>7162</v>
      </c>
      <c r="AE40" s="34">
        <f t="shared" si="0"/>
        <v>553915.5</v>
      </c>
      <c r="AF40" s="35">
        <f t="shared" si="1"/>
        <v>1418194.5999999999</v>
      </c>
      <c r="AG40" s="50">
        <f t="shared" si="2"/>
        <v>2.5603085669204053</v>
      </c>
      <c r="AH40" s="37"/>
      <c r="AI40" s="51"/>
    </row>
    <row r="41" spans="1:35">
      <c r="A41" t="s">
        <v>26</v>
      </c>
      <c r="C41" t="s">
        <v>27</v>
      </c>
      <c r="D41" t="s">
        <v>105</v>
      </c>
      <c r="E41" s="1">
        <v>41002.738356481481</v>
      </c>
      <c r="F41" t="s">
        <v>29</v>
      </c>
      <c r="G41" t="s">
        <v>106</v>
      </c>
      <c r="H41" s="1">
        <v>41002.768599537034</v>
      </c>
      <c r="I41">
        <v>909</v>
      </c>
      <c r="J41">
        <v>92.8</v>
      </c>
      <c r="K41">
        <v>2800</v>
      </c>
      <c r="L41">
        <v>826</v>
      </c>
      <c r="M41">
        <v>24335</v>
      </c>
      <c r="N41">
        <v>2024</v>
      </c>
      <c r="O41">
        <v>286</v>
      </c>
      <c r="P41" t="s">
        <v>198</v>
      </c>
      <c r="Q41" s="10" t="s">
        <v>189</v>
      </c>
      <c r="R41" s="10" t="s">
        <v>207</v>
      </c>
      <c r="S41" t="s">
        <v>205</v>
      </c>
      <c r="T41" s="16">
        <v>31.5</v>
      </c>
      <c r="U41" s="16">
        <v>7132</v>
      </c>
      <c r="V41" s="16">
        <v>1088</v>
      </c>
      <c r="W41" s="16">
        <v>73851</v>
      </c>
      <c r="X41" s="16">
        <v>36233</v>
      </c>
      <c r="Y41" s="17">
        <v>58</v>
      </c>
      <c r="Z41" s="18">
        <v>6.4</v>
      </c>
      <c r="AA41" s="18">
        <v>31023</v>
      </c>
      <c r="AB41" s="18">
        <v>18577</v>
      </c>
      <c r="AC41">
        <v>140741</v>
      </c>
      <c r="AD41">
        <v>131156</v>
      </c>
      <c r="AE41" s="23">
        <f t="shared" si="0"/>
        <v>1141339.5</v>
      </c>
      <c r="AF41" s="24">
        <f t="shared" si="1"/>
        <v>118892.8</v>
      </c>
      <c r="AG41" s="48">
        <f t="shared" si="2"/>
        <v>0.10416953062607577</v>
      </c>
      <c r="AH41" s="29">
        <f t="shared" si="3"/>
        <v>4.6259586740263564E-2</v>
      </c>
      <c r="AI41" s="51">
        <f t="shared" si="4"/>
        <v>4.6259586740263563</v>
      </c>
    </row>
    <row r="42" spans="1:35">
      <c r="A42" t="s">
        <v>26</v>
      </c>
      <c r="C42" t="s">
        <v>27</v>
      </c>
      <c r="D42" t="s">
        <v>107</v>
      </c>
      <c r="E42" s="1">
        <v>41002.738900462966</v>
      </c>
      <c r="F42" t="s">
        <v>29</v>
      </c>
      <c r="G42" t="s">
        <v>108</v>
      </c>
      <c r="H42" s="1">
        <v>41002.768611111111</v>
      </c>
      <c r="I42">
        <v>574</v>
      </c>
      <c r="J42">
        <v>94.7</v>
      </c>
      <c r="K42">
        <v>5491</v>
      </c>
      <c r="L42">
        <v>835</v>
      </c>
      <c r="M42">
        <v>23987</v>
      </c>
      <c r="N42">
        <v>1845</v>
      </c>
      <c r="O42">
        <v>168</v>
      </c>
      <c r="P42" t="s">
        <v>198</v>
      </c>
      <c r="Q42" s="10" t="s">
        <v>189</v>
      </c>
      <c r="R42" s="10" t="s">
        <v>207</v>
      </c>
      <c r="S42" t="s">
        <v>205</v>
      </c>
      <c r="T42" s="16">
        <v>29.3</v>
      </c>
      <c r="U42" s="16">
        <v>16727</v>
      </c>
      <c r="V42" s="16">
        <v>1065</v>
      </c>
      <c r="W42" s="16">
        <v>78104</v>
      </c>
      <c r="X42" s="16">
        <v>39114</v>
      </c>
      <c r="Y42" s="17">
        <v>36</v>
      </c>
      <c r="Z42" s="18">
        <v>6.3</v>
      </c>
      <c r="AA42" s="18">
        <v>74108</v>
      </c>
      <c r="AB42" s="18">
        <v>26549</v>
      </c>
      <c r="AC42">
        <v>152323</v>
      </c>
      <c r="AD42">
        <v>147219</v>
      </c>
      <c r="AE42" s="23">
        <f t="shared" si="0"/>
        <v>1146040.2</v>
      </c>
      <c r="AF42" s="24">
        <f t="shared" si="1"/>
        <v>167258.69999999998</v>
      </c>
      <c r="AG42" s="48">
        <f t="shared" si="2"/>
        <v>0.14594488046754381</v>
      </c>
      <c r="AH42" s="29">
        <f t="shared" si="3"/>
        <v>6.0250340816423276E-2</v>
      </c>
      <c r="AI42" s="51">
        <f t="shared" si="4"/>
        <v>6.0250340816423273</v>
      </c>
    </row>
    <row r="43" spans="1:35">
      <c r="A43" t="s">
        <v>26</v>
      </c>
      <c r="C43" t="s">
        <v>27</v>
      </c>
      <c r="D43" t="s">
        <v>109</v>
      </c>
      <c r="E43" s="1">
        <v>41002.739432870374</v>
      </c>
      <c r="F43" t="s">
        <v>29</v>
      </c>
      <c r="G43" t="s">
        <v>110</v>
      </c>
      <c r="H43" s="1">
        <v>41002.768622685187</v>
      </c>
      <c r="I43">
        <v>358</v>
      </c>
      <c r="J43">
        <v>92</v>
      </c>
      <c r="K43">
        <v>3654</v>
      </c>
      <c r="L43">
        <v>848</v>
      </c>
      <c r="M43">
        <v>26800</v>
      </c>
      <c r="N43">
        <v>3086</v>
      </c>
      <c r="O43">
        <v>129</v>
      </c>
      <c r="P43" t="s">
        <v>198</v>
      </c>
      <c r="Q43" t="s">
        <v>202</v>
      </c>
      <c r="R43" s="10" t="s">
        <v>207</v>
      </c>
      <c r="S43" t="s">
        <v>205</v>
      </c>
      <c r="T43" s="16">
        <v>36</v>
      </c>
      <c r="U43" s="16">
        <v>8086</v>
      </c>
      <c r="V43" s="16">
        <v>1184</v>
      </c>
      <c r="W43" s="16">
        <v>70974</v>
      </c>
      <c r="X43" s="16">
        <v>30590</v>
      </c>
      <c r="Y43" s="17">
        <v>24</v>
      </c>
      <c r="Z43" s="18">
        <v>6.7</v>
      </c>
      <c r="AA43" s="18">
        <v>41429</v>
      </c>
      <c r="AB43" s="18">
        <v>21853</v>
      </c>
      <c r="AC43">
        <v>121523</v>
      </c>
      <c r="AD43">
        <v>71964</v>
      </c>
      <c r="AE43" s="23">
        <f t="shared" si="0"/>
        <v>1101240</v>
      </c>
      <c r="AF43" s="24">
        <f t="shared" si="1"/>
        <v>146415.1</v>
      </c>
      <c r="AG43" s="48">
        <f t="shared" si="2"/>
        <v>0.13295476008862736</v>
      </c>
      <c r="AH43" s="29">
        <f t="shared" si="3"/>
        <v>6.3677812672484332E-2</v>
      </c>
      <c r="AI43" s="51">
        <f t="shared" si="4"/>
        <v>6.3677812672484331</v>
      </c>
    </row>
    <row r="44" spans="1:35">
      <c r="A44" t="s">
        <v>26</v>
      </c>
      <c r="C44" t="s">
        <v>27</v>
      </c>
      <c r="D44" t="s">
        <v>111</v>
      </c>
      <c r="E44" s="1">
        <v>41002.739965277775</v>
      </c>
      <c r="F44" t="s">
        <v>29</v>
      </c>
      <c r="G44" t="s">
        <v>112</v>
      </c>
      <c r="H44" s="1">
        <v>41002.768645833334</v>
      </c>
      <c r="I44">
        <v>379</v>
      </c>
      <c r="J44">
        <v>90</v>
      </c>
      <c r="K44">
        <v>4016</v>
      </c>
      <c r="L44">
        <v>912</v>
      </c>
      <c r="M44">
        <v>28921</v>
      </c>
      <c r="N44">
        <v>3126</v>
      </c>
      <c r="O44">
        <v>142</v>
      </c>
      <c r="P44" t="s">
        <v>198</v>
      </c>
      <c r="Q44" t="s">
        <v>202</v>
      </c>
      <c r="R44" s="10" t="s">
        <v>207</v>
      </c>
      <c r="S44" t="s">
        <v>205</v>
      </c>
      <c r="T44" s="16">
        <v>37.5</v>
      </c>
      <c r="U44" s="16">
        <v>9171</v>
      </c>
      <c r="V44" s="16">
        <v>1115</v>
      </c>
      <c r="W44" s="16">
        <v>73737</v>
      </c>
      <c r="X44" s="16">
        <v>38864</v>
      </c>
      <c r="Y44" s="17">
        <v>30</v>
      </c>
      <c r="Z44" s="18">
        <v>7.9</v>
      </c>
      <c r="AA44" s="18">
        <v>39841</v>
      </c>
      <c r="AB44" s="18">
        <v>16067</v>
      </c>
      <c r="AC44">
        <v>130897</v>
      </c>
      <c r="AD44">
        <v>127409</v>
      </c>
      <c r="AE44" s="23">
        <f t="shared" si="0"/>
        <v>1457400</v>
      </c>
      <c r="AF44" s="24">
        <f t="shared" si="1"/>
        <v>126929.3</v>
      </c>
      <c r="AG44" s="48">
        <f t="shared" si="2"/>
        <v>8.709297378893921E-2</v>
      </c>
      <c r="AH44" s="29">
        <f t="shared" si="3"/>
        <v>4.9542621841676369E-2</v>
      </c>
      <c r="AI44" s="51">
        <f t="shared" si="4"/>
        <v>4.9542621841676366</v>
      </c>
    </row>
    <row r="45" spans="1:35">
      <c r="A45" t="s">
        <v>26</v>
      </c>
      <c r="C45" t="s">
        <v>27</v>
      </c>
      <c r="D45" t="s">
        <v>113</v>
      </c>
      <c r="E45" s="1">
        <v>41002.740520833337</v>
      </c>
      <c r="F45" t="s">
        <v>29</v>
      </c>
      <c r="G45" t="s">
        <v>114</v>
      </c>
      <c r="H45" s="1">
        <v>41002.768657407411</v>
      </c>
      <c r="I45">
        <v>241</v>
      </c>
      <c r="J45">
        <v>89.9</v>
      </c>
      <c r="K45">
        <v>968</v>
      </c>
      <c r="L45">
        <v>850</v>
      </c>
      <c r="M45">
        <v>7517</v>
      </c>
      <c r="N45">
        <v>1561</v>
      </c>
      <c r="O45">
        <v>41</v>
      </c>
      <c r="P45" t="s">
        <v>203</v>
      </c>
      <c r="Q45" s="10" t="s">
        <v>189</v>
      </c>
      <c r="R45" s="10" t="s">
        <v>207</v>
      </c>
      <c r="S45" t="s">
        <v>205</v>
      </c>
      <c r="T45" s="16">
        <v>17</v>
      </c>
      <c r="U45" s="16">
        <v>1033</v>
      </c>
      <c r="V45" s="16">
        <v>913</v>
      </c>
      <c r="W45" s="16">
        <v>36595</v>
      </c>
      <c r="X45" s="16">
        <v>17027</v>
      </c>
      <c r="Y45" s="17">
        <v>1</v>
      </c>
      <c r="Z45" s="18">
        <v>0.4</v>
      </c>
      <c r="AA45" s="18">
        <v>3732</v>
      </c>
      <c r="AB45" s="18">
        <v>3732</v>
      </c>
      <c r="AC45">
        <v>262143</v>
      </c>
      <c r="AD45">
        <v>262143</v>
      </c>
      <c r="AE45" s="23">
        <f t="shared" si="0"/>
        <v>289459</v>
      </c>
      <c r="AF45" s="24">
        <f t="shared" si="1"/>
        <v>1492.8000000000002</v>
      </c>
      <c r="AG45" s="48">
        <f t="shared" si="2"/>
        <v>5.1572070655947827E-3</v>
      </c>
      <c r="AH45" s="29">
        <f t="shared" si="3"/>
        <v>1.811159804506872E-3</v>
      </c>
      <c r="AI45" s="51">
        <f t="shared" si="4"/>
        <v>0.18111598045068719</v>
      </c>
    </row>
    <row r="46" spans="1:35" s="7" customFormat="1" ht="16" thickBot="1">
      <c r="A46" s="7" t="s">
        <v>26</v>
      </c>
      <c r="C46" s="7" t="s">
        <v>27</v>
      </c>
      <c r="D46" s="7" t="s">
        <v>115</v>
      </c>
      <c r="E46" s="38">
        <v>41002.741122685184</v>
      </c>
      <c r="F46" s="7" t="s">
        <v>29</v>
      </c>
      <c r="G46" s="7" t="s">
        <v>116</v>
      </c>
      <c r="H46" s="38">
        <v>41002.76866898148</v>
      </c>
      <c r="I46" s="7">
        <v>314</v>
      </c>
      <c r="J46" s="7">
        <v>88.7</v>
      </c>
      <c r="K46" s="7">
        <v>1503</v>
      </c>
      <c r="L46" s="7">
        <v>907</v>
      </c>
      <c r="M46" s="7">
        <v>15091</v>
      </c>
      <c r="N46" s="7">
        <v>1911</v>
      </c>
      <c r="O46" s="7">
        <v>67</v>
      </c>
      <c r="P46" s="7" t="s">
        <v>203</v>
      </c>
      <c r="Q46" s="11" t="s">
        <v>189</v>
      </c>
      <c r="R46" s="11" t="s">
        <v>207</v>
      </c>
      <c r="S46" s="7" t="s">
        <v>205</v>
      </c>
      <c r="T46" s="39">
        <v>21.3</v>
      </c>
      <c r="U46" s="39">
        <v>2301</v>
      </c>
      <c r="V46" s="39">
        <v>871</v>
      </c>
      <c r="W46" s="39">
        <v>64200</v>
      </c>
      <c r="X46" s="39">
        <v>31982</v>
      </c>
      <c r="Y46" s="40">
        <v>5</v>
      </c>
      <c r="Z46" s="41">
        <v>1.6</v>
      </c>
      <c r="AA46" s="41">
        <v>31711</v>
      </c>
      <c r="AB46" s="41">
        <v>33825</v>
      </c>
      <c r="AC46" s="7">
        <v>59546</v>
      </c>
      <c r="AD46" s="7">
        <v>10952</v>
      </c>
      <c r="AE46" s="42">
        <f t="shared" si="0"/>
        <v>681216.6</v>
      </c>
      <c r="AF46" s="43">
        <f t="shared" si="1"/>
        <v>54120</v>
      </c>
      <c r="AG46" s="49">
        <f t="shared" si="2"/>
        <v>7.9446096880199338E-2</v>
      </c>
      <c r="AH46" s="45">
        <f t="shared" si="3"/>
        <v>3.1029891438342852E-2</v>
      </c>
      <c r="AI46" s="51">
        <f t="shared" si="4"/>
        <v>3.1029891438342854</v>
      </c>
    </row>
    <row r="47" spans="1:35">
      <c r="A47" t="s">
        <v>26</v>
      </c>
      <c r="C47" t="s">
        <v>27</v>
      </c>
      <c r="D47" t="s">
        <v>117</v>
      </c>
      <c r="E47" s="1">
        <v>41002.741805555554</v>
      </c>
      <c r="F47" t="s">
        <v>29</v>
      </c>
      <c r="G47" t="s">
        <v>118</v>
      </c>
      <c r="H47" s="1">
        <v>41002.768692129626</v>
      </c>
      <c r="I47">
        <v>763</v>
      </c>
      <c r="J47">
        <v>94.7</v>
      </c>
      <c r="K47">
        <v>51057</v>
      </c>
      <c r="L47">
        <v>3136</v>
      </c>
      <c r="M47">
        <v>23939</v>
      </c>
      <c r="N47">
        <v>1895</v>
      </c>
      <c r="O47">
        <v>209</v>
      </c>
      <c r="P47" t="s">
        <v>198</v>
      </c>
      <c r="Q47" s="10" t="s">
        <v>189</v>
      </c>
      <c r="R47" s="10" t="s">
        <v>189</v>
      </c>
      <c r="S47" t="s">
        <v>201</v>
      </c>
      <c r="T47" s="16">
        <v>27.4</v>
      </c>
      <c r="U47" s="16">
        <v>166027</v>
      </c>
      <c r="V47" s="16">
        <v>193265</v>
      </c>
      <c r="W47" s="16">
        <v>83048</v>
      </c>
      <c r="X47" s="16">
        <v>41490</v>
      </c>
      <c r="Y47" s="17">
        <v>362</v>
      </c>
      <c r="Z47" s="18">
        <v>47.4</v>
      </c>
      <c r="AA47" s="18">
        <v>105920</v>
      </c>
      <c r="AB47" s="18">
        <v>46380</v>
      </c>
      <c r="AC47">
        <v>48970</v>
      </c>
      <c r="AD47">
        <v>8148</v>
      </c>
      <c r="AE47" s="23">
        <f t="shared" si="0"/>
        <v>1136826</v>
      </c>
      <c r="AF47" s="24">
        <f t="shared" si="1"/>
        <v>2198412</v>
      </c>
      <c r="AG47" s="48">
        <f t="shared" si="2"/>
        <v>1.9338157290561617</v>
      </c>
    </row>
    <row r="48" spans="1:35">
      <c r="A48" t="s">
        <v>26</v>
      </c>
      <c r="C48" t="s">
        <v>27</v>
      </c>
      <c r="D48" t="s">
        <v>119</v>
      </c>
      <c r="E48" s="1">
        <v>41002.742326388892</v>
      </c>
      <c r="F48" t="s">
        <v>29</v>
      </c>
      <c r="G48" t="s">
        <v>120</v>
      </c>
      <c r="H48" s="1">
        <v>41002.768703703703</v>
      </c>
      <c r="I48">
        <v>305</v>
      </c>
      <c r="J48">
        <v>92.1</v>
      </c>
      <c r="K48">
        <v>50490</v>
      </c>
      <c r="L48">
        <v>3446</v>
      </c>
      <c r="M48">
        <v>21947</v>
      </c>
      <c r="N48">
        <v>1984</v>
      </c>
      <c r="O48">
        <v>91</v>
      </c>
      <c r="P48" t="s">
        <v>198</v>
      </c>
      <c r="Q48" s="10" t="s">
        <v>189</v>
      </c>
      <c r="R48" s="10" t="s">
        <v>189</v>
      </c>
      <c r="S48" t="s">
        <v>201</v>
      </c>
      <c r="T48" s="16">
        <v>29.8</v>
      </c>
      <c r="U48" s="16">
        <v>148081</v>
      </c>
      <c r="V48" s="16">
        <v>132298</v>
      </c>
      <c r="W48" s="16">
        <v>69753</v>
      </c>
      <c r="X48" s="16">
        <v>31324</v>
      </c>
      <c r="Y48" s="17">
        <v>145</v>
      </c>
      <c r="Z48" s="18">
        <v>47.5</v>
      </c>
      <c r="AA48" s="18">
        <v>104624</v>
      </c>
      <c r="AB48" s="18">
        <v>58372</v>
      </c>
      <c r="AC48">
        <v>44832</v>
      </c>
      <c r="AD48">
        <v>8678</v>
      </c>
      <c r="AE48" s="23">
        <f t="shared" si="0"/>
        <v>933455.20000000007</v>
      </c>
      <c r="AF48" s="24">
        <f t="shared" si="1"/>
        <v>2772670</v>
      </c>
      <c r="AG48" s="48">
        <f t="shared" si="2"/>
        <v>2.9703300169092204</v>
      </c>
    </row>
    <row r="49" spans="1:35">
      <c r="A49" t="s">
        <v>26</v>
      </c>
      <c r="C49" t="s">
        <v>27</v>
      </c>
      <c r="D49" t="s">
        <v>121</v>
      </c>
      <c r="E49" s="1">
        <v>41002.742928240739</v>
      </c>
      <c r="F49" t="s">
        <v>29</v>
      </c>
      <c r="G49" t="s">
        <v>122</v>
      </c>
      <c r="H49" s="1">
        <v>41002.76871527778</v>
      </c>
      <c r="I49">
        <v>296</v>
      </c>
      <c r="J49">
        <v>91.6</v>
      </c>
      <c r="K49">
        <v>18665</v>
      </c>
      <c r="L49">
        <v>1155</v>
      </c>
      <c r="M49">
        <v>8677</v>
      </c>
      <c r="N49">
        <v>1274</v>
      </c>
      <c r="O49">
        <v>35</v>
      </c>
      <c r="P49" t="s">
        <v>198</v>
      </c>
      <c r="Q49" t="s">
        <v>206</v>
      </c>
      <c r="R49" s="10" t="s">
        <v>189</v>
      </c>
      <c r="S49" t="s">
        <v>201</v>
      </c>
      <c r="T49" s="16">
        <v>11.8</v>
      </c>
      <c r="U49" s="16">
        <v>141891</v>
      </c>
      <c r="V49" s="16">
        <v>152033</v>
      </c>
      <c r="W49" s="16">
        <v>63352</v>
      </c>
      <c r="X49" s="16">
        <v>20014</v>
      </c>
      <c r="Y49" s="17">
        <v>60</v>
      </c>
      <c r="Z49" s="18">
        <v>20.3</v>
      </c>
      <c r="AA49" s="18">
        <v>87680</v>
      </c>
      <c r="AB49" s="18">
        <v>25573</v>
      </c>
      <c r="AC49">
        <v>37992</v>
      </c>
      <c r="AD49">
        <v>7420</v>
      </c>
      <c r="AE49" s="23">
        <f t="shared" si="0"/>
        <v>236165.2</v>
      </c>
      <c r="AF49" s="24">
        <f t="shared" si="1"/>
        <v>519131.9</v>
      </c>
      <c r="AG49" s="48">
        <f t="shared" si="2"/>
        <v>2.1981727197741243</v>
      </c>
    </row>
    <row r="50" spans="1:35">
      <c r="A50" t="s">
        <v>26</v>
      </c>
      <c r="C50" t="s">
        <v>27</v>
      </c>
      <c r="D50" t="s">
        <v>123</v>
      </c>
      <c r="E50" s="1">
        <v>41002.74355324074</v>
      </c>
      <c r="F50" t="s">
        <v>29</v>
      </c>
      <c r="G50" t="s">
        <v>124</v>
      </c>
      <c r="H50" s="1">
        <v>41002.768726851849</v>
      </c>
      <c r="I50">
        <v>273</v>
      </c>
      <c r="J50">
        <v>87.5</v>
      </c>
      <c r="K50">
        <v>18455</v>
      </c>
      <c r="L50">
        <v>1259</v>
      </c>
      <c r="M50">
        <v>10518</v>
      </c>
      <c r="N50">
        <v>1548</v>
      </c>
      <c r="O50">
        <v>30</v>
      </c>
      <c r="P50" t="s">
        <v>198</v>
      </c>
      <c r="Q50" t="s">
        <v>206</v>
      </c>
      <c r="R50" s="10" t="s">
        <v>189</v>
      </c>
      <c r="S50" t="s">
        <v>201</v>
      </c>
      <c r="T50" s="16">
        <v>11</v>
      </c>
      <c r="U50" s="16">
        <v>151346</v>
      </c>
      <c r="V50" s="16">
        <v>125152</v>
      </c>
      <c r="W50" s="16">
        <v>82247</v>
      </c>
      <c r="X50" s="16">
        <v>57259</v>
      </c>
      <c r="Y50" s="17">
        <v>49</v>
      </c>
      <c r="Z50" s="18">
        <v>17.899999999999999</v>
      </c>
      <c r="AA50" s="18">
        <v>97202</v>
      </c>
      <c r="AB50" s="18">
        <v>34490</v>
      </c>
      <c r="AC50">
        <v>49701</v>
      </c>
      <c r="AD50">
        <v>8254</v>
      </c>
      <c r="AE50" s="23">
        <f t="shared" si="0"/>
        <v>629849</v>
      </c>
      <c r="AF50" s="24">
        <f t="shared" si="1"/>
        <v>617371</v>
      </c>
      <c r="AG50" s="48">
        <f t="shared" si="2"/>
        <v>0.98018890241946877</v>
      </c>
    </row>
    <row r="51" spans="1:35">
      <c r="A51" t="s">
        <v>26</v>
      </c>
      <c r="C51" t="s">
        <v>27</v>
      </c>
      <c r="D51" t="s">
        <v>125</v>
      </c>
      <c r="E51" s="1">
        <v>41002.744305555556</v>
      </c>
      <c r="F51" t="s">
        <v>29</v>
      </c>
      <c r="G51" t="s">
        <v>126</v>
      </c>
      <c r="H51" s="1">
        <v>41002.768750000003</v>
      </c>
      <c r="I51">
        <v>361</v>
      </c>
      <c r="J51">
        <v>88.3</v>
      </c>
      <c r="K51">
        <v>21683</v>
      </c>
      <c r="L51">
        <v>1475</v>
      </c>
      <c r="M51">
        <v>8383</v>
      </c>
      <c r="N51">
        <v>1401</v>
      </c>
      <c r="O51">
        <v>48</v>
      </c>
      <c r="P51" t="s">
        <v>203</v>
      </c>
      <c r="Q51" s="10" t="s">
        <v>189</v>
      </c>
      <c r="R51" s="10" t="s">
        <v>189</v>
      </c>
      <c r="S51" t="s">
        <v>201</v>
      </c>
      <c r="T51" s="16">
        <v>13.3</v>
      </c>
      <c r="U51" s="16">
        <v>128057</v>
      </c>
      <c r="V51" s="16">
        <v>107802</v>
      </c>
      <c r="W51" s="16">
        <v>52740</v>
      </c>
      <c r="X51" s="16">
        <v>21196</v>
      </c>
      <c r="Y51" s="17">
        <v>92</v>
      </c>
      <c r="Z51" s="18">
        <v>25.5</v>
      </c>
      <c r="AA51" s="18">
        <v>81314</v>
      </c>
      <c r="AB51" s="18">
        <v>32288</v>
      </c>
      <c r="AC51">
        <v>28349</v>
      </c>
      <c r="AD51">
        <v>5228</v>
      </c>
      <c r="AE51" s="23">
        <f t="shared" si="0"/>
        <v>281906.8</v>
      </c>
      <c r="AF51" s="24">
        <f t="shared" si="1"/>
        <v>823344</v>
      </c>
      <c r="AG51" s="48">
        <f t="shared" si="2"/>
        <v>2.9206248306177787</v>
      </c>
    </row>
    <row r="52" spans="1:35" s="8" customFormat="1">
      <c r="A52" s="8" t="s">
        <v>26</v>
      </c>
      <c r="C52" s="8" t="s">
        <v>27</v>
      </c>
      <c r="D52" s="8" t="s">
        <v>127</v>
      </c>
      <c r="E52" s="30">
        <v>41002.745000000003</v>
      </c>
      <c r="F52" s="8" t="s">
        <v>29</v>
      </c>
      <c r="G52" s="8" t="s">
        <v>128</v>
      </c>
      <c r="H52" s="30">
        <v>41002.768761574072</v>
      </c>
      <c r="I52" s="8">
        <v>323</v>
      </c>
      <c r="J52" s="8">
        <v>85.9</v>
      </c>
      <c r="K52" s="8">
        <v>25699</v>
      </c>
      <c r="L52" s="8">
        <v>1458</v>
      </c>
      <c r="M52" s="8">
        <v>9811</v>
      </c>
      <c r="N52" s="8">
        <v>1363</v>
      </c>
      <c r="O52" s="8">
        <v>54</v>
      </c>
      <c r="P52" s="8" t="s">
        <v>203</v>
      </c>
      <c r="Q52" s="9" t="s">
        <v>189</v>
      </c>
      <c r="R52" s="9" t="s">
        <v>189</v>
      </c>
      <c r="S52" s="8" t="s">
        <v>201</v>
      </c>
      <c r="T52" s="31">
        <v>16.7</v>
      </c>
      <c r="U52" s="31">
        <v>134901</v>
      </c>
      <c r="V52" s="31">
        <v>124963</v>
      </c>
      <c r="W52" s="31">
        <v>51351</v>
      </c>
      <c r="X52" s="31">
        <v>25582</v>
      </c>
      <c r="Y52" s="32">
        <v>89</v>
      </c>
      <c r="Z52" s="33">
        <v>27.6</v>
      </c>
      <c r="AA52" s="33">
        <v>89962</v>
      </c>
      <c r="AB52" s="33">
        <v>43157</v>
      </c>
      <c r="AC52" s="8">
        <v>32004</v>
      </c>
      <c r="AD52" s="8">
        <v>7252</v>
      </c>
      <c r="AE52" s="34">
        <f t="shared" si="0"/>
        <v>427219.39999999997</v>
      </c>
      <c r="AF52" s="35">
        <f t="shared" si="1"/>
        <v>1191133.2</v>
      </c>
      <c r="AG52" s="50">
        <f t="shared" si="2"/>
        <v>2.788106532615326</v>
      </c>
      <c r="AH52" s="37"/>
      <c r="AI52" s="51"/>
    </row>
    <row r="53" spans="1:35">
      <c r="A53" t="s">
        <v>26</v>
      </c>
      <c r="C53" t="s">
        <v>27</v>
      </c>
      <c r="D53" t="s">
        <v>129</v>
      </c>
      <c r="E53" s="1">
        <v>41002.74554398148</v>
      </c>
      <c r="F53" t="s">
        <v>29</v>
      </c>
      <c r="G53" t="s">
        <v>130</v>
      </c>
      <c r="H53" s="1">
        <v>41002.768773148149</v>
      </c>
      <c r="I53">
        <v>733</v>
      </c>
      <c r="J53">
        <v>89.6</v>
      </c>
      <c r="K53">
        <v>3461</v>
      </c>
      <c r="L53">
        <v>892</v>
      </c>
      <c r="M53">
        <v>25573</v>
      </c>
      <c r="N53">
        <v>2516</v>
      </c>
      <c r="O53">
        <v>235</v>
      </c>
      <c r="P53" t="s">
        <v>198</v>
      </c>
      <c r="Q53" s="10" t="s">
        <v>189</v>
      </c>
      <c r="R53" s="10" t="s">
        <v>207</v>
      </c>
      <c r="S53" t="s">
        <v>205</v>
      </c>
      <c r="T53" s="16">
        <v>32.1</v>
      </c>
      <c r="U53" s="16">
        <v>8833</v>
      </c>
      <c r="V53" s="16">
        <v>1291</v>
      </c>
      <c r="W53" s="16">
        <v>75877</v>
      </c>
      <c r="X53" s="16">
        <v>46575</v>
      </c>
      <c r="Y53" s="17">
        <v>58</v>
      </c>
      <c r="Z53" s="18">
        <v>7.9</v>
      </c>
      <c r="AA53" s="18">
        <v>32865</v>
      </c>
      <c r="AB53" s="18">
        <v>8827</v>
      </c>
      <c r="AC53">
        <v>125567</v>
      </c>
      <c r="AD53">
        <v>100669</v>
      </c>
      <c r="AE53" s="23">
        <f t="shared" si="0"/>
        <v>1495057.5</v>
      </c>
      <c r="AF53" s="24">
        <f t="shared" si="1"/>
        <v>69733.3</v>
      </c>
      <c r="AG53" s="48">
        <f t="shared" si="2"/>
        <v>4.6642553881706891E-2</v>
      </c>
      <c r="AH53" s="29">
        <f t="shared" si="3"/>
        <v>2.4119440741373916E-2</v>
      </c>
      <c r="AI53" s="51">
        <f t="shared" si="4"/>
        <v>2.4119440741373914</v>
      </c>
    </row>
    <row r="54" spans="1:35">
      <c r="A54" t="s">
        <v>26</v>
      </c>
      <c r="C54" t="s">
        <v>27</v>
      </c>
      <c r="D54" t="s">
        <v>131</v>
      </c>
      <c r="E54" s="1">
        <v>41002.746215277781</v>
      </c>
      <c r="F54" t="s">
        <v>29</v>
      </c>
      <c r="G54" t="s">
        <v>132</v>
      </c>
      <c r="H54" s="1">
        <v>41002.768784722219</v>
      </c>
      <c r="I54">
        <v>987</v>
      </c>
      <c r="J54">
        <v>91.5</v>
      </c>
      <c r="K54">
        <v>3501</v>
      </c>
      <c r="L54">
        <v>870</v>
      </c>
      <c r="M54">
        <v>21960</v>
      </c>
      <c r="N54">
        <v>2049</v>
      </c>
      <c r="O54">
        <v>313</v>
      </c>
      <c r="P54" t="s">
        <v>198</v>
      </c>
      <c r="Q54" s="10" t="s">
        <v>189</v>
      </c>
      <c r="R54" s="10" t="s">
        <v>207</v>
      </c>
      <c r="S54" t="s">
        <v>205</v>
      </c>
      <c r="T54" s="16">
        <v>31.7</v>
      </c>
      <c r="U54" s="16">
        <v>8737</v>
      </c>
      <c r="V54" s="16">
        <v>1184</v>
      </c>
      <c r="W54" s="16">
        <v>65826</v>
      </c>
      <c r="X54" s="16">
        <v>28225</v>
      </c>
      <c r="Y54" s="17">
        <v>64</v>
      </c>
      <c r="Z54" s="18">
        <v>6.5</v>
      </c>
      <c r="AA54" s="18">
        <v>40606</v>
      </c>
      <c r="AB54" s="18">
        <v>14933</v>
      </c>
      <c r="AC54">
        <v>109384</v>
      </c>
      <c r="AD54">
        <v>84357</v>
      </c>
      <c r="AE54" s="23">
        <f t="shared" si="0"/>
        <v>894732.5</v>
      </c>
      <c r="AF54" s="24">
        <f t="shared" si="1"/>
        <v>97064.5</v>
      </c>
      <c r="AG54" s="48">
        <f t="shared" si="2"/>
        <v>0.10848437940948831</v>
      </c>
      <c r="AH54" s="29">
        <f t="shared" si="3"/>
        <v>3.6522668791655624E-2</v>
      </c>
      <c r="AI54" s="51">
        <f t="shared" si="4"/>
        <v>3.6522668791655626</v>
      </c>
    </row>
    <row r="55" spans="1:35">
      <c r="A55" t="s">
        <v>26</v>
      </c>
      <c r="C55" t="s">
        <v>27</v>
      </c>
      <c r="D55" t="s">
        <v>133</v>
      </c>
      <c r="E55" s="1">
        <v>41002.746782407405</v>
      </c>
      <c r="F55" t="s">
        <v>29</v>
      </c>
      <c r="G55" t="s">
        <v>134</v>
      </c>
      <c r="H55" s="1">
        <v>41002.768807870372</v>
      </c>
      <c r="I55">
        <v>237</v>
      </c>
      <c r="J55">
        <v>89.1</v>
      </c>
      <c r="K55">
        <v>2403</v>
      </c>
      <c r="L55">
        <v>851</v>
      </c>
      <c r="M55">
        <v>10420</v>
      </c>
      <c r="N55">
        <v>1406</v>
      </c>
      <c r="O55">
        <v>44</v>
      </c>
      <c r="P55" t="s">
        <v>198</v>
      </c>
      <c r="Q55" t="s">
        <v>206</v>
      </c>
      <c r="R55" s="10" t="s">
        <v>207</v>
      </c>
      <c r="S55" t="s">
        <v>205</v>
      </c>
      <c r="T55" s="16">
        <v>18.600000000000001</v>
      </c>
      <c r="U55" s="16">
        <v>9290</v>
      </c>
      <c r="V55" s="16">
        <v>1204</v>
      </c>
      <c r="W55" s="16">
        <v>49464</v>
      </c>
      <c r="X55" s="16">
        <v>15796</v>
      </c>
      <c r="Y55" s="17">
        <v>4</v>
      </c>
      <c r="Z55" s="18">
        <v>1.7</v>
      </c>
      <c r="AA55" s="18">
        <v>90396</v>
      </c>
      <c r="AB55" s="18">
        <v>46485</v>
      </c>
      <c r="AC55">
        <v>132010</v>
      </c>
      <c r="AD55">
        <v>113258</v>
      </c>
      <c r="AE55" s="23">
        <f t="shared" si="0"/>
        <v>293805.60000000003</v>
      </c>
      <c r="AF55" s="24">
        <f t="shared" si="1"/>
        <v>79024.5</v>
      </c>
      <c r="AG55" s="48">
        <f t="shared" si="2"/>
        <v>0.26896866499481287</v>
      </c>
      <c r="AH55" s="29">
        <f t="shared" si="3"/>
        <v>0.12236011418722867</v>
      </c>
      <c r="AI55" s="51">
        <f t="shared" si="4"/>
        <v>12.236011418722867</v>
      </c>
    </row>
    <row r="56" spans="1:35">
      <c r="A56" t="s">
        <v>26</v>
      </c>
      <c r="C56" t="s">
        <v>27</v>
      </c>
      <c r="D56" t="s">
        <v>135</v>
      </c>
      <c r="E56" s="1">
        <v>41002.747291666667</v>
      </c>
      <c r="F56" t="s">
        <v>29</v>
      </c>
      <c r="G56" t="s">
        <v>136</v>
      </c>
      <c r="H56" s="1">
        <v>41002.768819444442</v>
      </c>
      <c r="I56">
        <v>298</v>
      </c>
      <c r="J56">
        <v>89.5</v>
      </c>
      <c r="K56">
        <v>1417</v>
      </c>
      <c r="L56">
        <v>908</v>
      </c>
      <c r="M56">
        <v>15616</v>
      </c>
      <c r="N56">
        <v>1806</v>
      </c>
      <c r="O56">
        <v>61</v>
      </c>
      <c r="P56" t="s">
        <v>198</v>
      </c>
      <c r="Q56" t="s">
        <v>206</v>
      </c>
      <c r="R56" s="10" t="s">
        <v>207</v>
      </c>
      <c r="S56" t="s">
        <v>205</v>
      </c>
      <c r="T56" s="16">
        <v>20.5</v>
      </c>
      <c r="U56" s="16">
        <v>3645</v>
      </c>
      <c r="V56" s="16">
        <v>1188</v>
      </c>
      <c r="W56" s="16">
        <v>69645</v>
      </c>
      <c r="X56" s="16">
        <v>39086</v>
      </c>
      <c r="Y56" s="17">
        <v>6</v>
      </c>
      <c r="Z56" s="18">
        <v>2</v>
      </c>
      <c r="AA56" s="18">
        <v>25306</v>
      </c>
      <c r="AB56" s="18">
        <v>19620</v>
      </c>
      <c r="AC56">
        <v>171229</v>
      </c>
      <c r="AD56">
        <v>159367</v>
      </c>
      <c r="AE56" s="23">
        <f t="shared" si="0"/>
        <v>801263</v>
      </c>
      <c r="AF56" s="24">
        <f t="shared" si="1"/>
        <v>39240</v>
      </c>
      <c r="AG56" s="48">
        <f t="shared" si="2"/>
        <v>4.897268437454369E-2</v>
      </c>
      <c r="AH56" s="29">
        <f t="shared" si="3"/>
        <v>4.9962496263384532E-2</v>
      </c>
      <c r="AI56" s="51">
        <f t="shared" si="4"/>
        <v>4.9962496263384528</v>
      </c>
    </row>
    <row r="57" spans="1:35">
      <c r="A57" t="s">
        <v>26</v>
      </c>
      <c r="C57" t="s">
        <v>27</v>
      </c>
      <c r="D57" t="s">
        <v>137</v>
      </c>
      <c r="E57" s="1">
        <v>41002.748217592591</v>
      </c>
      <c r="F57" t="s">
        <v>29</v>
      </c>
      <c r="G57" t="s">
        <v>138</v>
      </c>
      <c r="H57" s="1">
        <v>41002.768831018519</v>
      </c>
      <c r="I57">
        <v>462</v>
      </c>
      <c r="J57">
        <v>84.8</v>
      </c>
      <c r="K57">
        <v>987</v>
      </c>
      <c r="L57">
        <v>917</v>
      </c>
      <c r="M57">
        <v>9860</v>
      </c>
      <c r="N57">
        <v>1769</v>
      </c>
      <c r="O57">
        <v>79</v>
      </c>
      <c r="P57" t="s">
        <v>203</v>
      </c>
      <c r="Q57" s="10" t="s">
        <v>189</v>
      </c>
      <c r="R57" s="10" t="s">
        <v>207</v>
      </c>
      <c r="S57" t="s">
        <v>205</v>
      </c>
      <c r="T57" s="16">
        <v>17.100000000000001</v>
      </c>
      <c r="U57" s="16">
        <v>1101</v>
      </c>
      <c r="V57" s="16">
        <v>1071</v>
      </c>
      <c r="W57" s="16">
        <v>49047</v>
      </c>
      <c r="X57" s="16">
        <v>15690</v>
      </c>
      <c r="Y57" s="17">
        <v>0</v>
      </c>
      <c r="Z57" s="18">
        <v>0</v>
      </c>
      <c r="AA57" s="22" t="s">
        <v>189</v>
      </c>
      <c r="AB57" s="22" t="s">
        <v>189</v>
      </c>
      <c r="AC57" s="3" t="s">
        <v>189</v>
      </c>
      <c r="AD57" s="3" t="s">
        <v>189</v>
      </c>
      <c r="AE57" s="23">
        <f t="shared" si="0"/>
        <v>268299</v>
      </c>
      <c r="AF57" s="24" t="e">
        <f t="shared" si="1"/>
        <v>#VALUE!</v>
      </c>
      <c r="AG57" s="48" t="e">
        <f t="shared" si="2"/>
        <v>#VALUE!</v>
      </c>
      <c r="AH57" s="29">
        <v>0</v>
      </c>
      <c r="AI57" s="51">
        <f t="shared" si="4"/>
        <v>0</v>
      </c>
    </row>
    <row r="58" spans="1:35" s="7" customFormat="1" ht="16" thickBot="1">
      <c r="A58" s="7" t="s">
        <v>26</v>
      </c>
      <c r="C58" s="7" t="s">
        <v>27</v>
      </c>
      <c r="D58" s="7" t="s">
        <v>139</v>
      </c>
      <c r="E58" s="38">
        <v>41002.748692129629</v>
      </c>
      <c r="F58" s="7" t="s">
        <v>29</v>
      </c>
      <c r="G58" s="7" t="s">
        <v>140</v>
      </c>
      <c r="H58" s="38">
        <v>41002.768842592595</v>
      </c>
      <c r="I58" s="7">
        <v>235</v>
      </c>
      <c r="J58" s="7">
        <v>85.8</v>
      </c>
      <c r="K58" s="7">
        <v>965</v>
      </c>
      <c r="L58" s="7">
        <v>879</v>
      </c>
      <c r="M58" s="7">
        <v>5833</v>
      </c>
      <c r="N58" s="7">
        <v>1687</v>
      </c>
      <c r="O58" s="7">
        <v>43</v>
      </c>
      <c r="P58" s="7" t="s">
        <v>203</v>
      </c>
      <c r="Q58" s="11" t="s">
        <v>189</v>
      </c>
      <c r="R58" s="11" t="s">
        <v>207</v>
      </c>
      <c r="S58" s="7" t="s">
        <v>205</v>
      </c>
      <c r="T58" s="39">
        <v>18.3</v>
      </c>
      <c r="U58" s="39">
        <v>1159</v>
      </c>
      <c r="V58" s="39">
        <v>964</v>
      </c>
      <c r="W58" s="39">
        <v>24147</v>
      </c>
      <c r="X58" s="39">
        <v>14934</v>
      </c>
      <c r="Y58" s="40">
        <v>0</v>
      </c>
      <c r="Z58" s="41">
        <v>0</v>
      </c>
      <c r="AA58" s="46" t="s">
        <v>189</v>
      </c>
      <c r="AB58" s="46" t="s">
        <v>189</v>
      </c>
      <c r="AC58" s="47" t="s">
        <v>189</v>
      </c>
      <c r="AD58" s="47" t="s">
        <v>189</v>
      </c>
      <c r="AE58" s="42">
        <f t="shared" si="0"/>
        <v>273292.2</v>
      </c>
      <c r="AF58" s="43" t="e">
        <f t="shared" si="1"/>
        <v>#VALUE!</v>
      </c>
      <c r="AG58" s="49" t="e">
        <f t="shared" si="2"/>
        <v>#VALUE!</v>
      </c>
      <c r="AH58" s="45">
        <v>0</v>
      </c>
      <c r="AI58" s="51">
        <f t="shared" si="4"/>
        <v>0</v>
      </c>
    </row>
    <row r="59" spans="1:35">
      <c r="A59" t="s">
        <v>26</v>
      </c>
      <c r="C59" t="s">
        <v>27</v>
      </c>
      <c r="D59" t="s">
        <v>141</v>
      </c>
      <c r="E59" s="1">
        <v>41002.749398148146</v>
      </c>
      <c r="F59" t="s">
        <v>29</v>
      </c>
      <c r="G59" t="s">
        <v>142</v>
      </c>
      <c r="H59" s="1">
        <v>41002.768854166665</v>
      </c>
      <c r="I59">
        <v>786</v>
      </c>
      <c r="J59">
        <v>90.2</v>
      </c>
      <c r="K59">
        <v>38937</v>
      </c>
      <c r="L59">
        <v>1839</v>
      </c>
      <c r="M59">
        <v>18540</v>
      </c>
      <c r="N59">
        <v>1582</v>
      </c>
      <c r="O59">
        <v>174</v>
      </c>
      <c r="P59" t="s">
        <v>198</v>
      </c>
      <c r="Q59" s="10" t="s">
        <v>189</v>
      </c>
      <c r="R59" s="10" t="s">
        <v>189</v>
      </c>
      <c r="S59" t="s">
        <v>201</v>
      </c>
      <c r="T59" s="16">
        <v>22.1</v>
      </c>
      <c r="U59" s="16">
        <v>151988</v>
      </c>
      <c r="V59" s="16">
        <v>155678</v>
      </c>
      <c r="W59" s="16">
        <v>78365</v>
      </c>
      <c r="X59" s="16">
        <v>34476</v>
      </c>
      <c r="Y59" s="17">
        <v>309</v>
      </c>
      <c r="Z59" s="18">
        <v>39.299999999999997</v>
      </c>
      <c r="AA59" s="18">
        <v>97134</v>
      </c>
      <c r="AB59" s="18">
        <v>36804</v>
      </c>
      <c r="AC59">
        <v>45203</v>
      </c>
      <c r="AD59">
        <v>7156</v>
      </c>
      <c r="AE59" s="23">
        <f t="shared" si="0"/>
        <v>761919.60000000009</v>
      </c>
      <c r="AF59" s="24">
        <f t="shared" si="1"/>
        <v>1446397.2</v>
      </c>
      <c r="AG59" s="48">
        <f t="shared" si="2"/>
        <v>1.8983593544515718</v>
      </c>
    </row>
    <row r="60" spans="1:35">
      <c r="A60" t="s">
        <v>26</v>
      </c>
      <c r="C60" t="s">
        <v>27</v>
      </c>
      <c r="D60" t="s">
        <v>143</v>
      </c>
      <c r="E60" s="1">
        <v>41002.750150462962</v>
      </c>
      <c r="F60" t="s">
        <v>29</v>
      </c>
      <c r="G60" t="s">
        <v>144</v>
      </c>
      <c r="H60" s="1">
        <v>41002.768865740742</v>
      </c>
      <c r="I60">
        <v>749</v>
      </c>
      <c r="J60">
        <v>92.5</v>
      </c>
      <c r="K60">
        <v>47909</v>
      </c>
      <c r="L60">
        <v>2293</v>
      </c>
      <c r="M60">
        <v>21830</v>
      </c>
      <c r="N60">
        <v>1934</v>
      </c>
      <c r="O60">
        <v>205</v>
      </c>
      <c r="P60" t="s">
        <v>198</v>
      </c>
      <c r="Q60" s="10" t="s">
        <v>189</v>
      </c>
      <c r="R60" s="10" t="s">
        <v>189</v>
      </c>
      <c r="S60" t="s">
        <v>201</v>
      </c>
      <c r="T60" s="16">
        <v>27.4</v>
      </c>
      <c r="U60" s="16">
        <v>160882</v>
      </c>
      <c r="V60" s="16">
        <v>200943</v>
      </c>
      <c r="W60" s="16">
        <v>75453</v>
      </c>
      <c r="X60" s="16">
        <v>37299</v>
      </c>
      <c r="Y60" s="17">
        <v>316</v>
      </c>
      <c r="Z60" s="18">
        <v>42.2</v>
      </c>
      <c r="AA60" s="18">
        <v>111661</v>
      </c>
      <c r="AB60" s="18">
        <v>54374</v>
      </c>
      <c r="AC60">
        <v>49902</v>
      </c>
      <c r="AD60">
        <v>11438</v>
      </c>
      <c r="AE60" s="23">
        <f t="shared" si="0"/>
        <v>1021992.6</v>
      </c>
      <c r="AF60" s="24">
        <f t="shared" si="1"/>
        <v>2294582.8000000003</v>
      </c>
      <c r="AG60" s="48">
        <f t="shared" si="2"/>
        <v>2.2452049065717308</v>
      </c>
    </row>
    <row r="61" spans="1:35">
      <c r="A61" t="s">
        <v>26</v>
      </c>
      <c r="C61" t="s">
        <v>27</v>
      </c>
      <c r="D61" t="s">
        <v>145</v>
      </c>
      <c r="E61" s="1">
        <v>41002.750659722224</v>
      </c>
      <c r="F61" t="s">
        <v>29</v>
      </c>
      <c r="G61" t="s">
        <v>146</v>
      </c>
      <c r="H61" s="1">
        <v>41002.768877314818</v>
      </c>
      <c r="I61">
        <v>359</v>
      </c>
      <c r="J61">
        <v>94.2</v>
      </c>
      <c r="K61">
        <v>40897</v>
      </c>
      <c r="L61">
        <v>1959</v>
      </c>
      <c r="M61">
        <v>16808</v>
      </c>
      <c r="N61">
        <v>2080</v>
      </c>
      <c r="O61">
        <v>91</v>
      </c>
      <c r="P61" t="s">
        <v>198</v>
      </c>
      <c r="Q61" t="s">
        <v>202</v>
      </c>
      <c r="R61" s="10" t="s">
        <v>189</v>
      </c>
      <c r="S61" t="s">
        <v>201</v>
      </c>
      <c r="T61" s="16">
        <v>25.3</v>
      </c>
      <c r="U61" s="16">
        <v>143872</v>
      </c>
      <c r="V61" s="16">
        <v>130141</v>
      </c>
      <c r="W61" s="16">
        <v>61051</v>
      </c>
      <c r="X61" s="16">
        <v>30301</v>
      </c>
      <c r="Y61" s="17">
        <v>133</v>
      </c>
      <c r="Z61" s="18">
        <v>37</v>
      </c>
      <c r="AA61" s="18">
        <v>107981</v>
      </c>
      <c r="AB61" s="18">
        <v>59684</v>
      </c>
      <c r="AC61">
        <v>42412</v>
      </c>
      <c r="AD61">
        <v>10191</v>
      </c>
      <c r="AE61" s="23">
        <f t="shared" si="0"/>
        <v>766615.3</v>
      </c>
      <c r="AF61" s="24">
        <f t="shared" si="1"/>
        <v>2208308</v>
      </c>
      <c r="AG61" s="48">
        <f t="shared" si="2"/>
        <v>2.8805947389779463</v>
      </c>
    </row>
    <row r="62" spans="1:35">
      <c r="A62" t="s">
        <v>26</v>
      </c>
      <c r="C62" t="s">
        <v>27</v>
      </c>
      <c r="D62" t="s">
        <v>147</v>
      </c>
      <c r="E62" s="1">
        <v>41002.751192129632</v>
      </c>
      <c r="F62" t="s">
        <v>29</v>
      </c>
      <c r="G62" t="s">
        <v>148</v>
      </c>
      <c r="H62" s="1">
        <v>41002.768888888888</v>
      </c>
      <c r="I62">
        <v>414</v>
      </c>
      <c r="J62">
        <v>87.7</v>
      </c>
      <c r="K62">
        <v>50109</v>
      </c>
      <c r="L62">
        <v>2332</v>
      </c>
      <c r="M62">
        <v>23075</v>
      </c>
      <c r="N62">
        <v>1830</v>
      </c>
      <c r="O62">
        <v>117</v>
      </c>
      <c r="P62" t="s">
        <v>198</v>
      </c>
      <c r="Q62" t="s">
        <v>202</v>
      </c>
      <c r="R62" s="10" t="s">
        <v>189</v>
      </c>
      <c r="S62" t="s">
        <v>201</v>
      </c>
      <c r="T62" s="16">
        <v>28.3</v>
      </c>
      <c r="U62" s="16">
        <v>160317</v>
      </c>
      <c r="V62" s="16">
        <v>169474</v>
      </c>
      <c r="W62" s="16">
        <v>77540</v>
      </c>
      <c r="X62" s="16">
        <v>35818</v>
      </c>
      <c r="Y62" s="17">
        <v>184</v>
      </c>
      <c r="Z62" s="18">
        <v>44.4</v>
      </c>
      <c r="AA62" s="18">
        <v>111201</v>
      </c>
      <c r="AB62" s="18">
        <v>63280</v>
      </c>
      <c r="AC62">
        <v>50230</v>
      </c>
      <c r="AD62">
        <v>11465</v>
      </c>
      <c r="AE62" s="23">
        <f t="shared" si="0"/>
        <v>1013649.4</v>
      </c>
      <c r="AF62" s="24">
        <f t="shared" si="1"/>
        <v>2809632</v>
      </c>
      <c r="AG62" s="48">
        <f t="shared" si="2"/>
        <v>2.7717986120250258</v>
      </c>
    </row>
    <row r="63" spans="1:35">
      <c r="A63" t="s">
        <v>26</v>
      </c>
      <c r="C63" t="s">
        <v>27</v>
      </c>
      <c r="D63" t="s">
        <v>149</v>
      </c>
      <c r="E63" s="1">
        <v>41002.752106481479</v>
      </c>
      <c r="F63" t="s">
        <v>29</v>
      </c>
      <c r="G63" t="s">
        <v>150</v>
      </c>
      <c r="H63" s="1">
        <v>41002.768900462965</v>
      </c>
      <c r="I63">
        <v>517</v>
      </c>
      <c r="J63">
        <v>84.8</v>
      </c>
      <c r="K63">
        <v>22427</v>
      </c>
      <c r="L63">
        <v>1483</v>
      </c>
      <c r="M63">
        <v>7253</v>
      </c>
      <c r="N63">
        <v>1613</v>
      </c>
      <c r="O63">
        <v>69</v>
      </c>
      <c r="P63" t="s">
        <v>203</v>
      </c>
      <c r="Q63" s="10" t="s">
        <v>189</v>
      </c>
      <c r="R63" s="10" t="s">
        <v>189</v>
      </c>
      <c r="S63" t="s">
        <v>201</v>
      </c>
      <c r="T63" s="16">
        <v>13.3</v>
      </c>
      <c r="U63" s="16">
        <v>141186</v>
      </c>
      <c r="V63" s="16">
        <v>123521</v>
      </c>
      <c r="W63" s="16">
        <v>43131</v>
      </c>
      <c r="X63" s="16">
        <v>21521</v>
      </c>
      <c r="Y63" s="17">
        <v>139</v>
      </c>
      <c r="Z63" s="18">
        <v>26.9</v>
      </c>
      <c r="AA63" s="18">
        <v>79881</v>
      </c>
      <c r="AB63" s="18">
        <v>31574</v>
      </c>
      <c r="AC63">
        <v>22807</v>
      </c>
      <c r="AD63">
        <v>5256</v>
      </c>
      <c r="AE63" s="23">
        <f t="shared" si="0"/>
        <v>286229.3</v>
      </c>
      <c r="AF63" s="24">
        <f t="shared" si="1"/>
        <v>849340.6</v>
      </c>
      <c r="AG63" s="48">
        <f t="shared" si="2"/>
        <v>2.9673433153069935</v>
      </c>
    </row>
    <row r="64" spans="1:35" s="8" customFormat="1">
      <c r="A64" s="8" t="s">
        <v>26</v>
      </c>
      <c r="C64" s="8" t="s">
        <v>27</v>
      </c>
      <c r="D64" s="8" t="s">
        <v>151</v>
      </c>
      <c r="E64" s="30">
        <v>41002.752696759257</v>
      </c>
      <c r="F64" s="8" t="s">
        <v>29</v>
      </c>
      <c r="G64" s="8" t="s">
        <v>152</v>
      </c>
      <c r="H64" s="30">
        <v>41002.768923611111</v>
      </c>
      <c r="I64" s="8">
        <v>263</v>
      </c>
      <c r="J64" s="8">
        <v>84.8</v>
      </c>
      <c r="K64" s="8">
        <v>24008</v>
      </c>
      <c r="L64" s="8">
        <v>1603</v>
      </c>
      <c r="M64" s="8">
        <v>11158</v>
      </c>
      <c r="N64" s="8">
        <v>1920</v>
      </c>
      <c r="O64" s="8">
        <v>44</v>
      </c>
      <c r="P64" s="8" t="s">
        <v>203</v>
      </c>
      <c r="Q64" s="9" t="s">
        <v>189</v>
      </c>
      <c r="R64" s="9" t="s">
        <v>189</v>
      </c>
      <c r="S64" s="8" t="s">
        <v>201</v>
      </c>
      <c r="T64" s="31">
        <v>16.7</v>
      </c>
      <c r="U64" s="31">
        <v>128565</v>
      </c>
      <c r="V64" s="31">
        <v>94078</v>
      </c>
      <c r="W64" s="31">
        <v>57457</v>
      </c>
      <c r="X64" s="31">
        <v>23669</v>
      </c>
      <c r="Y64" s="32">
        <v>71</v>
      </c>
      <c r="Z64" s="33">
        <v>27</v>
      </c>
      <c r="AA64" s="33">
        <v>85283</v>
      </c>
      <c r="AB64" s="33">
        <v>24993</v>
      </c>
      <c r="AC64" s="8">
        <v>36558</v>
      </c>
      <c r="AD64" s="8">
        <v>8962</v>
      </c>
      <c r="AE64" s="34">
        <f t="shared" si="0"/>
        <v>395272.3</v>
      </c>
      <c r="AF64" s="35">
        <f t="shared" si="1"/>
        <v>674811</v>
      </c>
      <c r="AG64" s="50">
        <f t="shared" si="2"/>
        <v>1.7072053872735327</v>
      </c>
      <c r="AH64" s="37"/>
      <c r="AI64" s="51"/>
    </row>
    <row r="65" spans="1:35">
      <c r="A65" t="s">
        <v>26</v>
      </c>
      <c r="C65" t="s">
        <v>27</v>
      </c>
      <c r="D65" t="s">
        <v>153</v>
      </c>
      <c r="E65" s="1">
        <v>41002.753229166665</v>
      </c>
      <c r="F65" t="s">
        <v>29</v>
      </c>
      <c r="G65" t="s">
        <v>154</v>
      </c>
      <c r="H65" s="1">
        <v>41002.768935185188</v>
      </c>
      <c r="I65">
        <v>535</v>
      </c>
      <c r="J65">
        <v>91.3</v>
      </c>
      <c r="K65">
        <v>3101</v>
      </c>
      <c r="L65">
        <v>886</v>
      </c>
      <c r="M65">
        <v>20288</v>
      </c>
      <c r="N65">
        <v>2441</v>
      </c>
      <c r="O65">
        <v>154</v>
      </c>
      <c r="P65" t="s">
        <v>198</v>
      </c>
      <c r="Q65" s="10" t="s">
        <v>189</v>
      </c>
      <c r="R65" s="10" t="s">
        <v>208</v>
      </c>
      <c r="S65" t="s">
        <v>205</v>
      </c>
      <c r="T65" s="16">
        <v>28.8</v>
      </c>
      <c r="U65" s="16">
        <v>8238</v>
      </c>
      <c r="V65" s="16">
        <v>1064</v>
      </c>
      <c r="W65" s="16">
        <v>65833</v>
      </c>
      <c r="X65" s="16">
        <v>28750</v>
      </c>
      <c r="Y65" s="17">
        <v>32</v>
      </c>
      <c r="Z65" s="18">
        <v>6</v>
      </c>
      <c r="AA65" s="18">
        <v>37317</v>
      </c>
      <c r="AB65" s="18">
        <v>15603</v>
      </c>
      <c r="AC65">
        <v>116634</v>
      </c>
      <c r="AD65">
        <v>81949</v>
      </c>
      <c r="AE65" s="23">
        <f t="shared" si="0"/>
        <v>828000</v>
      </c>
      <c r="AF65" s="24">
        <f t="shared" si="1"/>
        <v>93618</v>
      </c>
      <c r="AG65" s="48">
        <f t="shared" si="2"/>
        <v>0.11306521739130435</v>
      </c>
      <c r="AH65" s="29">
        <f t="shared" si="3"/>
        <v>5.9559438588995928E-2</v>
      </c>
      <c r="AI65" s="51">
        <f t="shared" si="4"/>
        <v>5.9559438588995928</v>
      </c>
    </row>
    <row r="66" spans="1:35">
      <c r="A66" t="s">
        <v>26</v>
      </c>
      <c r="C66" t="s">
        <v>27</v>
      </c>
      <c r="D66" t="s">
        <v>155</v>
      </c>
      <c r="E66" s="1">
        <v>41002.753993055558</v>
      </c>
      <c r="F66" t="s">
        <v>29</v>
      </c>
      <c r="G66" t="s">
        <v>156</v>
      </c>
      <c r="H66" s="1">
        <v>41002.768946759257</v>
      </c>
      <c r="I66">
        <v>878</v>
      </c>
      <c r="J66">
        <v>91.6</v>
      </c>
      <c r="K66">
        <v>4112</v>
      </c>
      <c r="L66">
        <v>812</v>
      </c>
      <c r="M66">
        <v>24053</v>
      </c>
      <c r="N66">
        <v>2551</v>
      </c>
      <c r="O66">
        <v>293</v>
      </c>
      <c r="P66" t="s">
        <v>198</v>
      </c>
      <c r="Q66" s="10" t="s">
        <v>189</v>
      </c>
      <c r="R66" s="10" t="s">
        <v>208</v>
      </c>
      <c r="S66" t="s">
        <v>205</v>
      </c>
      <c r="T66" s="16">
        <v>33.4</v>
      </c>
      <c r="U66" s="16">
        <v>10715</v>
      </c>
      <c r="V66" s="16">
        <v>1020</v>
      </c>
      <c r="W66" s="16">
        <v>68461</v>
      </c>
      <c r="X66" s="16">
        <v>27990</v>
      </c>
      <c r="Y66" s="17">
        <v>52</v>
      </c>
      <c r="Z66" s="18">
        <v>5.9</v>
      </c>
      <c r="AA66" s="18">
        <v>55557</v>
      </c>
      <c r="AB66" s="18">
        <v>16171</v>
      </c>
      <c r="AC66">
        <v>144741</v>
      </c>
      <c r="AD66">
        <v>126362</v>
      </c>
      <c r="AE66" s="23">
        <f t="shared" si="0"/>
        <v>934866</v>
      </c>
      <c r="AF66" s="24">
        <f t="shared" si="1"/>
        <v>95408.900000000009</v>
      </c>
      <c r="AG66" s="48">
        <f t="shared" si="2"/>
        <v>0.1020562305185984</v>
      </c>
      <c r="AH66" s="29">
        <f t="shared" si="3"/>
        <v>4.5455196637010316E-2</v>
      </c>
      <c r="AI66" s="51">
        <f t="shared" si="4"/>
        <v>4.5455196637010316</v>
      </c>
    </row>
    <row r="67" spans="1:35">
      <c r="A67" t="s">
        <v>26</v>
      </c>
      <c r="C67" t="s">
        <v>27</v>
      </c>
      <c r="D67" t="s">
        <v>157</v>
      </c>
      <c r="E67" s="1">
        <v>41002.75513888889</v>
      </c>
      <c r="F67" t="s">
        <v>29</v>
      </c>
      <c r="G67" t="s">
        <v>158</v>
      </c>
      <c r="H67" s="1">
        <v>41002.768958333334</v>
      </c>
      <c r="I67">
        <v>1321</v>
      </c>
      <c r="J67">
        <v>90.5</v>
      </c>
      <c r="K67">
        <v>3043</v>
      </c>
      <c r="L67">
        <v>822</v>
      </c>
      <c r="M67">
        <v>25602</v>
      </c>
      <c r="N67">
        <v>2482</v>
      </c>
      <c r="O67">
        <v>438</v>
      </c>
      <c r="P67" t="s">
        <v>198</v>
      </c>
      <c r="Q67" t="s">
        <v>202</v>
      </c>
      <c r="R67" s="10" t="s">
        <v>208</v>
      </c>
      <c r="S67" t="s">
        <v>205</v>
      </c>
      <c r="T67" s="16">
        <v>33.200000000000003</v>
      </c>
      <c r="U67" s="16">
        <v>7537</v>
      </c>
      <c r="V67" s="16">
        <v>1064</v>
      </c>
      <c r="W67" s="16">
        <v>73716</v>
      </c>
      <c r="X67" s="16">
        <v>31862</v>
      </c>
      <c r="Y67" s="17">
        <v>78</v>
      </c>
      <c r="Z67" s="18">
        <v>5.9</v>
      </c>
      <c r="AA67" s="18">
        <v>37457</v>
      </c>
      <c r="AB67" s="18">
        <v>17010</v>
      </c>
      <c r="AC67">
        <v>148095</v>
      </c>
      <c r="AD67">
        <v>150723</v>
      </c>
      <c r="AE67" s="23">
        <f t="shared" si="0"/>
        <v>1057818.4000000001</v>
      </c>
      <c r="AF67" s="24">
        <f t="shared" si="1"/>
        <v>100359</v>
      </c>
      <c r="AG67" s="48">
        <f t="shared" si="2"/>
        <v>9.4873562418653315E-2</v>
      </c>
      <c r="AH67" s="29">
        <f t="shared" si="3"/>
        <v>3.2935407794403966E-2</v>
      </c>
      <c r="AI67" s="51">
        <f t="shared" si="4"/>
        <v>3.2935407794403968</v>
      </c>
    </row>
    <row r="68" spans="1:35">
      <c r="A68" t="s">
        <v>26</v>
      </c>
      <c r="C68" t="s">
        <v>27</v>
      </c>
      <c r="D68" t="s">
        <v>159</v>
      </c>
      <c r="E68" s="1">
        <v>41002.75571759259</v>
      </c>
      <c r="F68" t="s">
        <v>29</v>
      </c>
      <c r="G68" t="s">
        <v>160</v>
      </c>
      <c r="H68" s="1">
        <v>41002.76898148148</v>
      </c>
      <c r="I68">
        <v>457</v>
      </c>
      <c r="J68">
        <v>89.1</v>
      </c>
      <c r="K68">
        <v>2073</v>
      </c>
      <c r="L68">
        <v>816</v>
      </c>
      <c r="M68">
        <v>23576</v>
      </c>
      <c r="N68">
        <v>2148</v>
      </c>
      <c r="O68">
        <v>147</v>
      </c>
      <c r="P68" t="s">
        <v>198</v>
      </c>
      <c r="Q68" t="s">
        <v>202</v>
      </c>
      <c r="R68" s="10" t="s">
        <v>208</v>
      </c>
      <c r="S68" t="s">
        <v>205</v>
      </c>
      <c r="T68" s="16">
        <v>32.200000000000003</v>
      </c>
      <c r="U68" s="16">
        <v>4763</v>
      </c>
      <c r="V68" s="16">
        <v>1038</v>
      </c>
      <c r="W68" s="16">
        <v>69806</v>
      </c>
      <c r="X68" s="16">
        <v>35665</v>
      </c>
      <c r="Y68" s="17">
        <v>21</v>
      </c>
      <c r="Z68" s="18">
        <v>4.5999999999999996</v>
      </c>
      <c r="AA68" s="18">
        <v>27527</v>
      </c>
      <c r="AB68" s="18">
        <v>16368</v>
      </c>
      <c r="AC68">
        <v>123486</v>
      </c>
      <c r="AD68">
        <v>76495</v>
      </c>
      <c r="AE68" s="23">
        <f t="shared" ref="AE68:AE82" si="5">T68*X68</f>
        <v>1148413</v>
      </c>
      <c r="AF68" s="24">
        <f t="shared" ref="AF68:AF82" si="6">Z68*AB68</f>
        <v>75292.799999999988</v>
      </c>
      <c r="AG68" s="48">
        <f t="shared" ref="AG68:AG82" si="7">AF68/AE68</f>
        <v>6.5562476217179699E-2</v>
      </c>
      <c r="AH68" s="29">
        <f t="shared" si="3"/>
        <v>2.3653405385494781E-2</v>
      </c>
      <c r="AI68" s="51">
        <f t="shared" si="4"/>
        <v>2.3653405385494781</v>
      </c>
    </row>
    <row r="69" spans="1:35">
      <c r="A69" t="s">
        <v>26</v>
      </c>
      <c r="C69" t="s">
        <v>27</v>
      </c>
      <c r="D69" t="s">
        <v>161</v>
      </c>
      <c r="E69" s="1">
        <v>41002.756863425922</v>
      </c>
      <c r="F69" t="s">
        <v>29</v>
      </c>
      <c r="G69" t="s">
        <v>162</v>
      </c>
      <c r="H69" s="1">
        <v>41002.768993055557</v>
      </c>
      <c r="I69">
        <v>303</v>
      </c>
      <c r="J69">
        <v>86.3</v>
      </c>
      <c r="K69">
        <v>1006</v>
      </c>
      <c r="L69">
        <v>858</v>
      </c>
      <c r="M69">
        <v>7413</v>
      </c>
      <c r="N69">
        <v>1693</v>
      </c>
      <c r="O69">
        <v>46</v>
      </c>
      <c r="P69" t="s">
        <v>203</v>
      </c>
      <c r="Q69" s="10" t="s">
        <v>189</v>
      </c>
      <c r="R69" s="10" t="s">
        <v>208</v>
      </c>
      <c r="S69" t="s">
        <v>205</v>
      </c>
      <c r="T69" s="16">
        <v>15.2</v>
      </c>
      <c r="U69" s="16">
        <v>1704</v>
      </c>
      <c r="V69" s="16">
        <v>900</v>
      </c>
      <c r="W69" s="16">
        <v>39253</v>
      </c>
      <c r="X69" s="16">
        <v>19672</v>
      </c>
      <c r="Y69" s="17">
        <v>2</v>
      </c>
      <c r="Z69" s="18">
        <v>0.7</v>
      </c>
      <c r="AA69" s="18">
        <v>16984</v>
      </c>
      <c r="AB69" s="18">
        <v>16984</v>
      </c>
      <c r="AC69">
        <v>18009</v>
      </c>
      <c r="AD69">
        <v>18009</v>
      </c>
      <c r="AE69" s="23">
        <f t="shared" si="5"/>
        <v>299014.39999999997</v>
      </c>
      <c r="AF69" s="24">
        <f t="shared" si="6"/>
        <v>11888.8</v>
      </c>
      <c r="AG69" s="48">
        <f t="shared" si="7"/>
        <v>3.9759958048843136E-2</v>
      </c>
      <c r="AH69" s="29">
        <f t="shared" si="3"/>
        <v>1.3399176914832207E-2</v>
      </c>
      <c r="AI69" s="51">
        <f t="shared" si="4"/>
        <v>1.3399176914832207</v>
      </c>
    </row>
    <row r="70" spans="1:35" s="7" customFormat="1" ht="16" thickBot="1">
      <c r="A70" s="7" t="s">
        <v>26</v>
      </c>
      <c r="C70" s="7" t="s">
        <v>27</v>
      </c>
      <c r="D70" s="7" t="s">
        <v>163</v>
      </c>
      <c r="E70" s="38">
        <v>41002.7578587963</v>
      </c>
      <c r="F70" s="7" t="s">
        <v>29</v>
      </c>
      <c r="G70" s="7" t="s">
        <v>164</v>
      </c>
      <c r="H70" s="38">
        <v>41002.769004629627</v>
      </c>
      <c r="I70" s="7">
        <v>629</v>
      </c>
      <c r="J70" s="7">
        <v>85.8</v>
      </c>
      <c r="K70" s="7">
        <v>989</v>
      </c>
      <c r="L70" s="7">
        <v>867</v>
      </c>
      <c r="M70" s="7">
        <v>8660</v>
      </c>
      <c r="N70" s="7">
        <v>1637</v>
      </c>
      <c r="O70" s="7">
        <v>100</v>
      </c>
      <c r="P70" s="7" t="s">
        <v>203</v>
      </c>
      <c r="Q70" s="11" t="s">
        <v>189</v>
      </c>
      <c r="R70" s="11" t="s">
        <v>208</v>
      </c>
      <c r="S70" s="7" t="s">
        <v>205</v>
      </c>
      <c r="T70" s="39">
        <v>15.9</v>
      </c>
      <c r="U70" s="39">
        <v>1051</v>
      </c>
      <c r="V70" s="39">
        <v>921</v>
      </c>
      <c r="W70" s="39">
        <v>45164</v>
      </c>
      <c r="X70" s="39">
        <v>20409</v>
      </c>
      <c r="Y70" s="40">
        <v>2</v>
      </c>
      <c r="Z70" s="41">
        <v>0.3</v>
      </c>
      <c r="AA70" s="41">
        <v>19182</v>
      </c>
      <c r="AB70" s="41">
        <v>19182</v>
      </c>
      <c r="AC70" s="7">
        <v>6224</v>
      </c>
      <c r="AD70" s="7">
        <v>6224</v>
      </c>
      <c r="AE70" s="42">
        <f t="shared" si="5"/>
        <v>324503.10000000003</v>
      </c>
      <c r="AF70" s="43">
        <f t="shared" si="6"/>
        <v>5754.5999999999995</v>
      </c>
      <c r="AG70" s="49">
        <f t="shared" si="7"/>
        <v>1.7733574810225229E-2</v>
      </c>
      <c r="AH70" s="45">
        <f t="shared" si="3"/>
        <v>1.0387487611286404E-2</v>
      </c>
      <c r="AI70" s="51">
        <f t="shared" si="4"/>
        <v>1.0387487611286403</v>
      </c>
    </row>
    <row r="71" spans="1:35">
      <c r="A71" t="s">
        <v>26</v>
      </c>
      <c r="C71" t="s">
        <v>27</v>
      </c>
      <c r="D71" t="s">
        <v>165</v>
      </c>
      <c r="E71" s="1">
        <v>41002.758530092593</v>
      </c>
      <c r="F71" t="s">
        <v>29</v>
      </c>
      <c r="G71" t="s">
        <v>166</v>
      </c>
      <c r="H71" s="1">
        <v>41002.769016203703</v>
      </c>
      <c r="I71">
        <v>779</v>
      </c>
      <c r="J71">
        <v>88.3</v>
      </c>
      <c r="K71">
        <v>41871</v>
      </c>
      <c r="L71">
        <v>2126</v>
      </c>
      <c r="M71">
        <v>18233</v>
      </c>
      <c r="N71">
        <v>1781</v>
      </c>
      <c r="O71">
        <v>198</v>
      </c>
      <c r="P71" t="s">
        <v>198</v>
      </c>
      <c r="Q71" s="10" t="s">
        <v>189</v>
      </c>
      <c r="R71" s="10" t="s">
        <v>189</v>
      </c>
      <c r="S71" t="s">
        <v>201</v>
      </c>
      <c r="T71" s="16">
        <v>25.4</v>
      </c>
      <c r="U71" s="16">
        <v>151407</v>
      </c>
      <c r="V71" s="16">
        <v>144831</v>
      </c>
      <c r="W71" s="16">
        <v>67024</v>
      </c>
      <c r="X71" s="16">
        <v>33099</v>
      </c>
      <c r="Y71" s="17">
        <v>328</v>
      </c>
      <c r="Z71" s="18">
        <v>42.1</v>
      </c>
      <c r="AA71" s="18">
        <v>97667</v>
      </c>
      <c r="AB71" s="18">
        <v>48517</v>
      </c>
      <c r="AC71">
        <v>41573</v>
      </c>
      <c r="AD71">
        <v>9856</v>
      </c>
      <c r="AE71" s="23">
        <f t="shared" si="5"/>
        <v>840714.6</v>
      </c>
      <c r="AF71" s="24">
        <f t="shared" si="6"/>
        <v>2042565.7</v>
      </c>
      <c r="AG71" s="48">
        <f t="shared" si="7"/>
        <v>2.4295589728071811</v>
      </c>
    </row>
    <row r="72" spans="1:35">
      <c r="A72" t="s">
        <v>26</v>
      </c>
      <c r="C72" t="s">
        <v>27</v>
      </c>
      <c r="D72" t="s">
        <v>167</v>
      </c>
      <c r="E72" s="1">
        <v>41002.759305555555</v>
      </c>
      <c r="F72" t="s">
        <v>29</v>
      </c>
      <c r="G72" t="s">
        <v>168</v>
      </c>
      <c r="H72" s="1">
        <v>41002.76902777778</v>
      </c>
      <c r="I72">
        <v>629</v>
      </c>
      <c r="J72">
        <v>87.7</v>
      </c>
      <c r="K72">
        <v>42189</v>
      </c>
      <c r="L72">
        <v>1986</v>
      </c>
      <c r="M72">
        <v>19964</v>
      </c>
      <c r="N72">
        <v>1828</v>
      </c>
      <c r="O72">
        <v>158</v>
      </c>
      <c r="P72" t="s">
        <v>198</v>
      </c>
      <c r="Q72" s="10" t="s">
        <v>189</v>
      </c>
      <c r="R72" s="10" t="s">
        <v>189</v>
      </c>
      <c r="S72" t="s">
        <v>201</v>
      </c>
      <c r="T72" s="16">
        <v>25.1</v>
      </c>
      <c r="U72" s="16">
        <v>151616</v>
      </c>
      <c r="V72" s="16">
        <v>154600</v>
      </c>
      <c r="W72" s="16">
        <v>74666</v>
      </c>
      <c r="X72" s="16">
        <v>33150</v>
      </c>
      <c r="Y72" s="17">
        <v>254</v>
      </c>
      <c r="Z72" s="18">
        <v>40.4</v>
      </c>
      <c r="AA72" s="18">
        <v>102557</v>
      </c>
      <c r="AB72" s="18">
        <v>53129</v>
      </c>
      <c r="AC72">
        <v>47377</v>
      </c>
      <c r="AD72">
        <v>10042</v>
      </c>
      <c r="AE72" s="23">
        <f t="shared" si="5"/>
        <v>832065</v>
      </c>
      <c r="AF72" s="24">
        <f t="shared" si="6"/>
        <v>2146411.6</v>
      </c>
      <c r="AG72" s="48">
        <f t="shared" si="7"/>
        <v>2.5796201017949318</v>
      </c>
    </row>
    <row r="73" spans="1:35">
      <c r="A73" t="s">
        <v>26</v>
      </c>
      <c r="C73" t="s">
        <v>27</v>
      </c>
      <c r="D73" t="s">
        <v>169</v>
      </c>
      <c r="E73" s="1">
        <v>41002.760046296295</v>
      </c>
      <c r="F73" t="s">
        <v>29</v>
      </c>
      <c r="G73" t="s">
        <v>170</v>
      </c>
      <c r="H73" s="1">
        <v>41002.76903935185</v>
      </c>
      <c r="I73">
        <v>391</v>
      </c>
      <c r="J73">
        <v>89.9</v>
      </c>
      <c r="K73">
        <v>19166</v>
      </c>
      <c r="L73">
        <v>1114</v>
      </c>
      <c r="M73">
        <v>9581</v>
      </c>
      <c r="N73">
        <v>1421</v>
      </c>
      <c r="O73">
        <v>57</v>
      </c>
      <c r="P73" t="s">
        <v>198</v>
      </c>
      <c r="Q73" t="s">
        <v>206</v>
      </c>
      <c r="R73" s="10" t="s">
        <v>189</v>
      </c>
      <c r="S73" t="s">
        <v>201</v>
      </c>
      <c r="T73" s="16">
        <v>14.6</v>
      </c>
      <c r="U73" s="16">
        <v>118434</v>
      </c>
      <c r="V73" s="16">
        <v>76473</v>
      </c>
      <c r="W73" s="16">
        <v>56718</v>
      </c>
      <c r="X73" s="16">
        <v>20134</v>
      </c>
      <c r="Y73" s="17">
        <v>87</v>
      </c>
      <c r="Z73" s="18">
        <v>22.3</v>
      </c>
      <c r="AA73" s="18">
        <v>82241</v>
      </c>
      <c r="AB73" s="18">
        <v>29054</v>
      </c>
      <c r="AC73">
        <v>37801</v>
      </c>
      <c r="AD73">
        <v>7323</v>
      </c>
      <c r="AE73" s="23">
        <f t="shared" si="5"/>
        <v>293956.39999999997</v>
      </c>
      <c r="AF73" s="24">
        <f t="shared" si="6"/>
        <v>647904.20000000007</v>
      </c>
      <c r="AG73" s="48">
        <f t="shared" si="7"/>
        <v>2.2040826462699914</v>
      </c>
    </row>
    <row r="74" spans="1:35">
      <c r="A74" t="s">
        <v>26</v>
      </c>
      <c r="C74" t="s">
        <v>27</v>
      </c>
      <c r="D74" t="s">
        <v>171</v>
      </c>
      <c r="E74" s="1">
        <v>41002.760821759257</v>
      </c>
      <c r="F74" t="s">
        <v>29</v>
      </c>
      <c r="G74" t="s">
        <v>172</v>
      </c>
      <c r="H74" s="1">
        <v>41002.769050925926</v>
      </c>
      <c r="I74">
        <v>410</v>
      </c>
      <c r="J74">
        <v>87.6</v>
      </c>
      <c r="K74">
        <v>15626</v>
      </c>
      <c r="L74">
        <v>1220</v>
      </c>
      <c r="M74">
        <v>7683</v>
      </c>
      <c r="N74">
        <v>1526</v>
      </c>
      <c r="O74">
        <v>50</v>
      </c>
      <c r="P74" t="s">
        <v>198</v>
      </c>
      <c r="Q74" t="s">
        <v>206</v>
      </c>
      <c r="R74" s="10" t="s">
        <v>189</v>
      </c>
      <c r="S74" t="s">
        <v>201</v>
      </c>
      <c r="T74" s="16">
        <v>12.2</v>
      </c>
      <c r="U74" s="16">
        <v>108979</v>
      </c>
      <c r="V74" s="16">
        <v>58341</v>
      </c>
      <c r="W74" s="16">
        <v>50672</v>
      </c>
      <c r="X74" s="16">
        <v>14271</v>
      </c>
      <c r="Y74" s="17">
        <v>88</v>
      </c>
      <c r="Z74" s="18">
        <v>21.5</v>
      </c>
      <c r="AA74" s="18">
        <v>68466</v>
      </c>
      <c r="AB74" s="18">
        <v>22607</v>
      </c>
      <c r="AC74">
        <v>30046</v>
      </c>
      <c r="AD74">
        <v>5602</v>
      </c>
      <c r="AE74" s="23">
        <f t="shared" si="5"/>
        <v>174106.19999999998</v>
      </c>
      <c r="AF74" s="24">
        <f t="shared" si="6"/>
        <v>486050.5</v>
      </c>
      <c r="AG74" s="48">
        <f t="shared" si="7"/>
        <v>2.7916897847405782</v>
      </c>
    </row>
    <row r="75" spans="1:35">
      <c r="A75" t="s">
        <v>26</v>
      </c>
      <c r="C75" t="s">
        <v>27</v>
      </c>
      <c r="D75" t="s">
        <v>173</v>
      </c>
      <c r="E75" s="1">
        <v>41002.76152777778</v>
      </c>
      <c r="F75" t="s">
        <v>29</v>
      </c>
      <c r="G75" t="s">
        <v>174</v>
      </c>
      <c r="H75" s="1">
        <v>41002.769074074073</v>
      </c>
      <c r="I75">
        <v>336</v>
      </c>
      <c r="J75">
        <v>83.4</v>
      </c>
      <c r="K75">
        <v>23494</v>
      </c>
      <c r="L75">
        <v>1393</v>
      </c>
      <c r="M75">
        <v>8407</v>
      </c>
      <c r="N75">
        <v>1615</v>
      </c>
      <c r="O75">
        <v>54</v>
      </c>
      <c r="P75" t="s">
        <v>203</v>
      </c>
      <c r="Q75" s="10" t="s">
        <v>189</v>
      </c>
      <c r="R75" s="10" t="s">
        <v>189</v>
      </c>
      <c r="S75" t="s">
        <v>201</v>
      </c>
      <c r="T75" s="16">
        <v>16.100000000000001</v>
      </c>
      <c r="U75" s="16">
        <v>126266</v>
      </c>
      <c r="V75" s="16">
        <v>110345</v>
      </c>
      <c r="W75" s="16">
        <v>43755</v>
      </c>
      <c r="X75" s="16">
        <v>17897</v>
      </c>
      <c r="Y75" s="17">
        <v>86</v>
      </c>
      <c r="Z75" s="18">
        <v>25.6</v>
      </c>
      <c r="AA75" s="18">
        <v>88151</v>
      </c>
      <c r="AB75" s="18">
        <v>33640</v>
      </c>
      <c r="AC75">
        <v>28200</v>
      </c>
      <c r="AD75">
        <v>5978</v>
      </c>
      <c r="AE75" s="23">
        <f t="shared" si="5"/>
        <v>288141.7</v>
      </c>
      <c r="AF75" s="24">
        <f t="shared" si="6"/>
        <v>861184</v>
      </c>
      <c r="AG75" s="48">
        <f t="shared" si="7"/>
        <v>2.9887517148680667</v>
      </c>
    </row>
    <row r="76" spans="1:35" s="8" customFormat="1">
      <c r="A76" s="8" t="s">
        <v>26</v>
      </c>
      <c r="C76" s="8" t="s">
        <v>27</v>
      </c>
      <c r="D76" s="8" t="s">
        <v>175</v>
      </c>
      <c r="E76" s="30">
        <v>41002.762291666666</v>
      </c>
      <c r="F76" s="8" t="s">
        <v>29</v>
      </c>
      <c r="G76" s="8" t="s">
        <v>176</v>
      </c>
      <c r="H76" s="30">
        <v>41002.769085648149</v>
      </c>
      <c r="I76" s="8">
        <v>331</v>
      </c>
      <c r="J76" s="8">
        <v>80.900000000000006</v>
      </c>
      <c r="K76" s="8">
        <v>25067</v>
      </c>
      <c r="L76" s="8">
        <v>1502</v>
      </c>
      <c r="M76" s="8">
        <v>10737</v>
      </c>
      <c r="N76" s="8">
        <v>1631</v>
      </c>
      <c r="O76" s="8">
        <v>50</v>
      </c>
      <c r="P76" s="8" t="s">
        <v>203</v>
      </c>
      <c r="Q76" s="9" t="s">
        <v>189</v>
      </c>
      <c r="R76" s="9" t="s">
        <v>189</v>
      </c>
      <c r="S76" s="8" t="s">
        <v>201</v>
      </c>
      <c r="T76" s="31">
        <v>15.1</v>
      </c>
      <c r="U76" s="31">
        <v>144947</v>
      </c>
      <c r="V76" s="31">
        <v>134856</v>
      </c>
      <c r="W76" s="31">
        <v>61589</v>
      </c>
      <c r="X76" s="31">
        <v>26775</v>
      </c>
      <c r="Y76" s="32">
        <v>88</v>
      </c>
      <c r="Z76" s="33">
        <v>26.6</v>
      </c>
      <c r="AA76" s="33">
        <v>90666</v>
      </c>
      <c r="AB76" s="33">
        <v>33388</v>
      </c>
      <c r="AC76" s="8">
        <v>35952</v>
      </c>
      <c r="AD76" s="8">
        <v>6253</v>
      </c>
      <c r="AE76" s="34">
        <f t="shared" si="5"/>
        <v>404302.5</v>
      </c>
      <c r="AF76" s="35">
        <f t="shared" si="6"/>
        <v>888120.8</v>
      </c>
      <c r="AG76" s="50">
        <f t="shared" si="7"/>
        <v>2.196674025018396</v>
      </c>
      <c r="AH76" s="37"/>
      <c r="AI76" s="51"/>
    </row>
    <row r="77" spans="1:35">
      <c r="A77" t="s">
        <v>26</v>
      </c>
      <c r="C77" t="s">
        <v>27</v>
      </c>
      <c r="D77" t="s">
        <v>177</v>
      </c>
      <c r="E77" s="1">
        <v>41002.762962962966</v>
      </c>
      <c r="F77" t="s">
        <v>29</v>
      </c>
      <c r="G77" t="s">
        <v>178</v>
      </c>
      <c r="H77" s="1">
        <v>41002.769097222219</v>
      </c>
      <c r="I77">
        <v>992</v>
      </c>
      <c r="J77">
        <v>92.3</v>
      </c>
      <c r="K77">
        <v>4626</v>
      </c>
      <c r="L77">
        <v>815</v>
      </c>
      <c r="M77">
        <v>21739</v>
      </c>
      <c r="N77">
        <v>1757</v>
      </c>
      <c r="O77">
        <v>275</v>
      </c>
      <c r="P77" t="s">
        <v>198</v>
      </c>
      <c r="Q77" s="10" t="s">
        <v>189</v>
      </c>
      <c r="R77" s="10" t="s">
        <v>208</v>
      </c>
      <c r="S77" t="s">
        <v>205</v>
      </c>
      <c r="T77" s="16">
        <v>27.7</v>
      </c>
      <c r="U77" s="16">
        <v>14347</v>
      </c>
      <c r="V77" s="16">
        <v>1061</v>
      </c>
      <c r="W77" s="16">
        <v>74461</v>
      </c>
      <c r="X77" s="16">
        <v>34125</v>
      </c>
      <c r="Y77" s="17">
        <v>61</v>
      </c>
      <c r="Z77" s="18">
        <v>6.1</v>
      </c>
      <c r="AA77" s="18">
        <v>62107</v>
      </c>
      <c r="AB77" s="18">
        <v>23926</v>
      </c>
      <c r="AC77">
        <v>112120</v>
      </c>
      <c r="AD77">
        <v>73639</v>
      </c>
      <c r="AE77" s="23">
        <f t="shared" si="5"/>
        <v>945262.5</v>
      </c>
      <c r="AF77" s="24">
        <f t="shared" si="6"/>
        <v>145948.6</v>
      </c>
      <c r="AG77" s="48">
        <f t="shared" si="7"/>
        <v>0.15440007405350367</v>
      </c>
      <c r="AH77" s="29">
        <f t="shared" si="3"/>
        <v>6.3550659103823057E-2</v>
      </c>
      <c r="AI77" s="51">
        <f t="shared" si="4"/>
        <v>6.3550659103823053</v>
      </c>
    </row>
    <row r="78" spans="1:35">
      <c r="A78" t="s">
        <v>26</v>
      </c>
      <c r="C78" t="s">
        <v>27</v>
      </c>
      <c r="D78" t="s">
        <v>179</v>
      </c>
      <c r="E78" s="1">
        <v>41002.763761574075</v>
      </c>
      <c r="F78" t="s">
        <v>29</v>
      </c>
      <c r="G78" t="s">
        <v>180</v>
      </c>
      <c r="H78" s="1">
        <v>41002.769108796296</v>
      </c>
      <c r="I78">
        <v>1053</v>
      </c>
      <c r="J78">
        <v>92</v>
      </c>
      <c r="K78">
        <v>4642</v>
      </c>
      <c r="L78">
        <v>827</v>
      </c>
      <c r="M78">
        <v>22175</v>
      </c>
      <c r="N78">
        <v>1910</v>
      </c>
      <c r="O78">
        <v>296</v>
      </c>
      <c r="P78" t="s">
        <v>198</v>
      </c>
      <c r="Q78" s="10" t="s">
        <v>189</v>
      </c>
      <c r="R78" s="10" t="s">
        <v>208</v>
      </c>
      <c r="S78" t="s">
        <v>205</v>
      </c>
      <c r="T78" s="16">
        <v>28.1</v>
      </c>
      <c r="U78" s="16">
        <v>14410</v>
      </c>
      <c r="V78" s="16">
        <v>1139</v>
      </c>
      <c r="W78" s="16">
        <v>74845</v>
      </c>
      <c r="X78" s="16">
        <v>36000</v>
      </c>
      <c r="Y78" s="17">
        <v>61</v>
      </c>
      <c r="Z78" s="18">
        <v>5.8</v>
      </c>
      <c r="AA78" s="18">
        <v>65599</v>
      </c>
      <c r="AB78" s="18">
        <v>32070</v>
      </c>
      <c r="AC78">
        <v>121190</v>
      </c>
      <c r="AD78">
        <v>97474</v>
      </c>
      <c r="AE78" s="23">
        <f t="shared" si="5"/>
        <v>1011600</v>
      </c>
      <c r="AF78" s="24">
        <f t="shared" si="6"/>
        <v>186006</v>
      </c>
      <c r="AG78" s="48">
        <f t="shared" si="7"/>
        <v>0.18387307236061684</v>
      </c>
      <c r="AH78" s="29">
        <f t="shared" si="3"/>
        <v>7.1279128361837335E-2</v>
      </c>
      <c r="AI78" s="51">
        <f t="shared" si="4"/>
        <v>7.1279128361837332</v>
      </c>
    </row>
    <row r="79" spans="1:35">
      <c r="A79" t="s">
        <v>26</v>
      </c>
      <c r="C79" t="s">
        <v>27</v>
      </c>
      <c r="D79" t="s">
        <v>181</v>
      </c>
      <c r="E79" s="1">
        <v>41002.764305555553</v>
      </c>
      <c r="F79" t="s">
        <v>29</v>
      </c>
      <c r="G79" t="s">
        <v>182</v>
      </c>
      <c r="H79" s="1">
        <v>41002.769120370373</v>
      </c>
      <c r="I79">
        <v>348</v>
      </c>
      <c r="J79">
        <v>91.8</v>
      </c>
      <c r="K79">
        <v>2213</v>
      </c>
      <c r="L79">
        <v>800</v>
      </c>
      <c r="M79">
        <v>8479</v>
      </c>
      <c r="N79">
        <v>1280</v>
      </c>
      <c r="O79">
        <v>40</v>
      </c>
      <c r="P79" t="s">
        <v>198</v>
      </c>
      <c r="Q79" t="s">
        <v>206</v>
      </c>
      <c r="R79" s="10" t="s">
        <v>208</v>
      </c>
      <c r="S79" t="s">
        <v>205</v>
      </c>
      <c r="T79" s="16">
        <v>11.5</v>
      </c>
      <c r="U79" s="16">
        <v>13118</v>
      </c>
      <c r="V79" s="16">
        <v>1049</v>
      </c>
      <c r="W79" s="16">
        <v>62249</v>
      </c>
      <c r="X79" s="16">
        <v>17331</v>
      </c>
      <c r="Y79" s="17">
        <v>4</v>
      </c>
      <c r="Z79" s="18">
        <v>1.1000000000000001</v>
      </c>
      <c r="AA79" s="18">
        <v>121705</v>
      </c>
      <c r="AB79" s="18">
        <v>110517</v>
      </c>
      <c r="AC79">
        <v>149140</v>
      </c>
      <c r="AD79">
        <v>159590</v>
      </c>
      <c r="AE79" s="23">
        <f t="shared" si="5"/>
        <v>199306.5</v>
      </c>
      <c r="AF79" s="24">
        <f t="shared" si="6"/>
        <v>121568.70000000001</v>
      </c>
      <c r="AG79" s="48">
        <f t="shared" si="7"/>
        <v>0.6099585312069602</v>
      </c>
      <c r="AH79" s="29">
        <f t="shared" si="3"/>
        <v>0.276740317446446</v>
      </c>
      <c r="AI79" s="51">
        <f t="shared" si="4"/>
        <v>27.674031744644601</v>
      </c>
    </row>
    <row r="80" spans="1:35">
      <c r="A80" t="s">
        <v>26</v>
      </c>
      <c r="C80" t="s">
        <v>27</v>
      </c>
      <c r="D80" t="s">
        <v>183</v>
      </c>
      <c r="E80" s="1">
        <v>41002.765138888892</v>
      </c>
      <c r="F80" t="s">
        <v>29</v>
      </c>
      <c r="G80" s="2" t="s">
        <v>184</v>
      </c>
      <c r="H80" s="1">
        <v>41002.769131944442</v>
      </c>
      <c r="I80">
        <v>624</v>
      </c>
      <c r="J80">
        <v>92</v>
      </c>
      <c r="K80">
        <v>1043</v>
      </c>
      <c r="L80">
        <v>788</v>
      </c>
      <c r="M80">
        <v>10187</v>
      </c>
      <c r="N80">
        <v>1358</v>
      </c>
      <c r="O80">
        <v>94</v>
      </c>
      <c r="P80" t="s">
        <v>198</v>
      </c>
      <c r="Q80" t="s">
        <v>206</v>
      </c>
      <c r="R80" s="10" t="s">
        <v>208</v>
      </c>
      <c r="S80" t="s">
        <v>205</v>
      </c>
      <c r="T80" s="16">
        <v>15.1</v>
      </c>
      <c r="U80" s="16">
        <v>2516</v>
      </c>
      <c r="V80" s="16">
        <v>1152</v>
      </c>
      <c r="W80" s="16">
        <v>59526</v>
      </c>
      <c r="X80" s="16">
        <v>21442</v>
      </c>
      <c r="Y80" s="17">
        <v>8</v>
      </c>
      <c r="Z80" s="18">
        <v>1.3</v>
      </c>
      <c r="AA80" s="18">
        <v>17419</v>
      </c>
      <c r="AB80" s="18">
        <v>7374</v>
      </c>
      <c r="AC80">
        <v>110441</v>
      </c>
      <c r="AD80">
        <v>104649</v>
      </c>
      <c r="AE80" s="23">
        <f t="shared" si="5"/>
        <v>323774.2</v>
      </c>
      <c r="AF80" s="24">
        <f t="shared" si="6"/>
        <v>9586.2000000000007</v>
      </c>
      <c r="AG80" s="48">
        <f t="shared" si="7"/>
        <v>2.9607671025053881E-2</v>
      </c>
      <c r="AH80" s="29">
        <f t="shared" si="3"/>
        <v>1.0605645078077763E-2</v>
      </c>
      <c r="AI80" s="51">
        <f t="shared" si="4"/>
        <v>1.0605645078077763</v>
      </c>
    </row>
    <row r="81" spans="1:35">
      <c r="A81" t="s">
        <v>26</v>
      </c>
      <c r="C81" t="s">
        <v>27</v>
      </c>
      <c r="D81" t="s">
        <v>185</v>
      </c>
      <c r="E81" s="1">
        <v>41002.765694444446</v>
      </c>
      <c r="F81" t="s">
        <v>29</v>
      </c>
      <c r="G81" t="s">
        <v>186</v>
      </c>
      <c r="H81" s="1">
        <v>41002.769155092596</v>
      </c>
      <c r="I81">
        <v>339</v>
      </c>
      <c r="J81">
        <v>83.5</v>
      </c>
      <c r="K81">
        <v>899</v>
      </c>
      <c r="L81">
        <v>849</v>
      </c>
      <c r="M81">
        <v>6885</v>
      </c>
      <c r="N81">
        <v>1576</v>
      </c>
      <c r="O81">
        <v>54</v>
      </c>
      <c r="P81" t="s">
        <v>203</v>
      </c>
      <c r="Q81" s="10" t="s">
        <v>189</v>
      </c>
      <c r="R81" s="10" t="s">
        <v>208</v>
      </c>
      <c r="S81" t="s">
        <v>205</v>
      </c>
      <c r="T81" s="16">
        <v>15.9</v>
      </c>
      <c r="U81" s="16">
        <v>1054</v>
      </c>
      <c r="V81" s="16">
        <v>989</v>
      </c>
      <c r="W81" s="16">
        <v>34188</v>
      </c>
      <c r="X81" s="16">
        <v>16360</v>
      </c>
      <c r="Y81" s="17">
        <v>0</v>
      </c>
      <c r="Z81" s="18">
        <v>0</v>
      </c>
      <c r="AA81" s="22" t="s">
        <v>189</v>
      </c>
      <c r="AB81" s="22" t="s">
        <v>189</v>
      </c>
      <c r="AC81" s="3" t="s">
        <v>189</v>
      </c>
      <c r="AD81" s="3" t="s">
        <v>189</v>
      </c>
      <c r="AE81" s="23">
        <f t="shared" si="5"/>
        <v>260124</v>
      </c>
      <c r="AF81" s="24" t="e">
        <f t="shared" si="6"/>
        <v>#VALUE!</v>
      </c>
      <c r="AG81" s="48" t="e">
        <f t="shared" si="7"/>
        <v>#VALUE!</v>
      </c>
      <c r="AH81" s="29">
        <v>0</v>
      </c>
      <c r="AI81" s="51">
        <f t="shared" si="4"/>
        <v>0</v>
      </c>
    </row>
    <row r="82" spans="1:35" s="7" customFormat="1" ht="16" thickBot="1">
      <c r="A82" s="7" t="s">
        <v>26</v>
      </c>
      <c r="C82" s="7" t="s">
        <v>27</v>
      </c>
      <c r="D82" s="7" t="s">
        <v>187</v>
      </c>
      <c r="E82" s="38">
        <v>41002.766261574077</v>
      </c>
      <c r="F82" s="7" t="s">
        <v>29</v>
      </c>
      <c r="G82" s="7" t="s">
        <v>188</v>
      </c>
      <c r="H82" s="38">
        <v>41002.769166666665</v>
      </c>
      <c r="I82" s="7">
        <v>237</v>
      </c>
      <c r="J82" s="7">
        <v>89.1</v>
      </c>
      <c r="K82" s="7">
        <v>974</v>
      </c>
      <c r="L82" s="7">
        <v>900</v>
      </c>
      <c r="M82" s="7">
        <v>6704</v>
      </c>
      <c r="N82" s="7">
        <v>1794</v>
      </c>
      <c r="O82" s="7">
        <v>48</v>
      </c>
      <c r="P82" s="7" t="s">
        <v>203</v>
      </c>
      <c r="Q82" s="11" t="s">
        <v>189</v>
      </c>
      <c r="R82" s="11" t="s">
        <v>208</v>
      </c>
      <c r="S82" s="7" t="s">
        <v>205</v>
      </c>
      <c r="T82" s="39">
        <v>20.3</v>
      </c>
      <c r="U82" s="39">
        <v>1144</v>
      </c>
      <c r="V82" s="39">
        <v>988</v>
      </c>
      <c r="W82" s="39">
        <v>26042</v>
      </c>
      <c r="X82" s="39">
        <v>9420</v>
      </c>
      <c r="Y82" s="40">
        <v>0</v>
      </c>
      <c r="Z82" s="41">
        <v>0</v>
      </c>
      <c r="AA82" s="46" t="s">
        <v>189</v>
      </c>
      <c r="AB82" s="46" t="s">
        <v>189</v>
      </c>
      <c r="AC82" s="47" t="s">
        <v>189</v>
      </c>
      <c r="AD82" s="47" t="s">
        <v>189</v>
      </c>
      <c r="AE82" s="42">
        <f t="shared" si="5"/>
        <v>191226</v>
      </c>
      <c r="AF82" s="43" t="e">
        <f t="shared" si="6"/>
        <v>#VALUE!</v>
      </c>
      <c r="AG82" s="49" t="e">
        <f t="shared" si="7"/>
        <v>#VALUE!</v>
      </c>
      <c r="AH82" s="45">
        <v>0</v>
      </c>
      <c r="AI82" s="51">
        <f t="shared" ref="AI82" si="8">AH82*100</f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2"/>
  <sheetViews>
    <sheetView tabSelected="1" topLeftCell="D1" workbookViewId="0">
      <pane ySplit="860" activePane="bottomLeft"/>
      <selection activeCell="AG1" sqref="AG1:AG1048576"/>
      <selection pane="bottomLeft" activeCell="AK36" sqref="AK36"/>
    </sheetView>
  </sheetViews>
  <sheetFormatPr baseColWidth="10" defaultRowHeight="15" x14ac:dyDescent="0"/>
  <cols>
    <col min="1" max="3" width="0" hidden="1" customWidth="1"/>
    <col min="5" max="15" width="0" hidden="1" customWidth="1"/>
    <col min="19" max="19" width="14.6640625" bestFit="1" customWidth="1"/>
    <col min="21" max="22" width="0" hidden="1" customWidth="1"/>
    <col min="24" max="25" width="0" hidden="1" customWidth="1"/>
    <col min="28" max="30" width="0" hidden="1" customWidth="1"/>
    <col min="33" max="33" width="10.83203125" style="66"/>
    <col min="34" max="35" width="0" hidden="1" customWidth="1"/>
    <col min="36" max="37" width="10.83203125" style="62"/>
  </cols>
  <sheetData>
    <row r="1" spans="1:3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T1" s="16" t="s">
        <v>15</v>
      </c>
      <c r="U1" s="16" t="s">
        <v>16</v>
      </c>
      <c r="V1" s="16" t="s">
        <v>17</v>
      </c>
      <c r="W1" s="16" t="s">
        <v>18</v>
      </c>
      <c r="X1" s="17" t="s">
        <v>19</v>
      </c>
      <c r="Y1" s="17" t="s">
        <v>20</v>
      </c>
      <c r="Z1" s="18" t="s">
        <v>21</v>
      </c>
      <c r="AA1" s="18" t="s">
        <v>22</v>
      </c>
      <c r="AB1" t="s">
        <v>23</v>
      </c>
      <c r="AC1" t="s">
        <v>24</v>
      </c>
      <c r="AD1" t="s">
        <v>25</v>
      </c>
      <c r="AE1" s="23"/>
      <c r="AF1" s="24"/>
      <c r="AG1" s="62"/>
      <c r="AH1" s="29"/>
      <c r="AI1" s="27"/>
      <c r="AJ1" s="55" t="s">
        <v>219</v>
      </c>
      <c r="AK1" s="55" t="s">
        <v>220</v>
      </c>
    </row>
    <row r="2" spans="1:37" ht="16" thickBot="1">
      <c r="A2" s="4"/>
      <c r="B2" s="4"/>
      <c r="C2" s="4"/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194</v>
      </c>
      <c r="Q2" s="4" t="s">
        <v>195</v>
      </c>
      <c r="R2" s="4" t="s">
        <v>196</v>
      </c>
      <c r="S2" s="4" t="s">
        <v>197</v>
      </c>
      <c r="T2" s="12" t="s">
        <v>190</v>
      </c>
      <c r="U2" s="12" t="s">
        <v>16</v>
      </c>
      <c r="V2" s="12" t="s">
        <v>17</v>
      </c>
      <c r="W2" s="12" t="s">
        <v>191</v>
      </c>
      <c r="X2" s="19" t="s">
        <v>19</v>
      </c>
      <c r="Y2" s="19" t="s">
        <v>20</v>
      </c>
      <c r="Z2" s="13" t="s">
        <v>192</v>
      </c>
      <c r="AA2" s="13" t="s">
        <v>193</v>
      </c>
      <c r="AB2" s="4"/>
      <c r="AC2" s="4"/>
      <c r="AD2" s="4"/>
      <c r="AE2" s="25" t="s">
        <v>209</v>
      </c>
      <c r="AF2" s="26" t="s">
        <v>210</v>
      </c>
      <c r="AG2" s="63" t="s">
        <v>211</v>
      </c>
      <c r="AH2" s="15" t="s">
        <v>216</v>
      </c>
      <c r="AI2" s="28" t="s">
        <v>212</v>
      </c>
      <c r="AJ2" s="55" t="s">
        <v>218</v>
      </c>
      <c r="AK2" s="55" t="s">
        <v>218</v>
      </c>
    </row>
    <row r="3" spans="1:37" hidden="1">
      <c r="A3" t="s">
        <v>26</v>
      </c>
      <c r="C3" t="s">
        <v>27</v>
      </c>
      <c r="D3" t="s">
        <v>28</v>
      </c>
      <c r="E3" s="1">
        <v>41002.715185185189</v>
      </c>
      <c r="F3" t="s">
        <v>29</v>
      </c>
      <c r="G3" t="s">
        <v>30</v>
      </c>
      <c r="H3" s="1">
        <v>41002.768078703702</v>
      </c>
      <c r="I3">
        <v>1216</v>
      </c>
      <c r="J3">
        <v>99.4</v>
      </c>
      <c r="K3">
        <v>632</v>
      </c>
      <c r="L3">
        <v>606</v>
      </c>
      <c r="M3">
        <v>295</v>
      </c>
      <c r="N3">
        <v>269</v>
      </c>
      <c r="O3">
        <v>1</v>
      </c>
      <c r="P3" s="5" t="s">
        <v>198</v>
      </c>
      <c r="Q3" s="5"/>
      <c r="R3" s="5"/>
      <c r="S3" s="6" t="s">
        <v>189</v>
      </c>
      <c r="T3" s="16">
        <v>0.1</v>
      </c>
      <c r="U3" s="16">
        <v>10434</v>
      </c>
      <c r="V3" s="16">
        <v>10434</v>
      </c>
      <c r="W3" s="16">
        <v>6670</v>
      </c>
      <c r="X3" s="17">
        <v>6670</v>
      </c>
      <c r="Y3" s="17">
        <v>1</v>
      </c>
      <c r="Z3" s="18">
        <v>0.1</v>
      </c>
      <c r="AA3" s="18">
        <v>10434</v>
      </c>
      <c r="AB3">
        <v>10434</v>
      </c>
      <c r="AC3">
        <v>6670</v>
      </c>
      <c r="AD3">
        <v>6670</v>
      </c>
      <c r="AE3" s="23">
        <f>T3*W3</f>
        <v>667</v>
      </c>
      <c r="AF3" s="24">
        <f>Z3*AA3</f>
        <v>1043.4000000000001</v>
      </c>
      <c r="AG3" s="62">
        <f>AF3/AE3</f>
        <v>1.5643178410794605</v>
      </c>
      <c r="AH3" s="29"/>
      <c r="AI3" s="27"/>
    </row>
    <row r="4" spans="1:37" hidden="1">
      <c r="A4" t="s">
        <v>26</v>
      </c>
      <c r="C4" t="s">
        <v>27</v>
      </c>
      <c r="D4" t="s">
        <v>31</v>
      </c>
      <c r="E4" s="1">
        <v>41002.71570601852</v>
      </c>
      <c r="F4" t="s">
        <v>29</v>
      </c>
      <c r="G4" t="s">
        <v>32</v>
      </c>
      <c r="H4" s="1">
        <v>41002.768090277779</v>
      </c>
      <c r="I4">
        <v>1324</v>
      </c>
      <c r="J4">
        <v>99.5</v>
      </c>
      <c r="K4">
        <v>608</v>
      </c>
      <c r="L4">
        <v>590</v>
      </c>
      <c r="M4">
        <v>276</v>
      </c>
      <c r="N4">
        <v>260</v>
      </c>
      <c r="O4">
        <v>0</v>
      </c>
      <c r="P4" s="5" t="s">
        <v>198</v>
      </c>
      <c r="Q4" s="5"/>
      <c r="R4" s="5"/>
      <c r="S4" s="6" t="s">
        <v>189</v>
      </c>
      <c r="T4" s="16">
        <v>0</v>
      </c>
      <c r="U4" s="20" t="s">
        <v>189</v>
      </c>
      <c r="V4" s="20" t="s">
        <v>189</v>
      </c>
      <c r="W4" s="20" t="s">
        <v>189</v>
      </c>
      <c r="X4" s="21" t="s">
        <v>189</v>
      </c>
      <c r="Y4" s="17">
        <v>0</v>
      </c>
      <c r="Z4" s="18">
        <v>0</v>
      </c>
      <c r="AA4" s="22" t="s">
        <v>189</v>
      </c>
      <c r="AB4" s="3" t="s">
        <v>189</v>
      </c>
      <c r="AC4" s="3" t="s">
        <v>189</v>
      </c>
      <c r="AD4" s="3" t="s">
        <v>189</v>
      </c>
      <c r="AE4" s="23" t="e">
        <f t="shared" ref="AE4:AE67" si="0">T4*W4</f>
        <v>#VALUE!</v>
      </c>
      <c r="AF4" s="24" t="e">
        <f t="shared" ref="AF4:AF67" si="1">Z4*AA4</f>
        <v>#VALUE!</v>
      </c>
      <c r="AG4" s="62" t="e">
        <f t="shared" ref="AG4:AG67" si="2">AF4/AE4</f>
        <v>#VALUE!</v>
      </c>
      <c r="AH4" s="29"/>
      <c r="AI4" s="27"/>
    </row>
    <row r="5" spans="1:37" hidden="1">
      <c r="A5" t="s">
        <v>26</v>
      </c>
      <c r="C5" t="s">
        <v>27</v>
      </c>
      <c r="D5" t="s">
        <v>33</v>
      </c>
      <c r="E5" s="1">
        <v>41002.716249999998</v>
      </c>
      <c r="F5" t="s">
        <v>29</v>
      </c>
      <c r="G5" t="s">
        <v>34</v>
      </c>
      <c r="H5" s="1">
        <v>41002.768101851849</v>
      </c>
      <c r="I5">
        <v>336</v>
      </c>
      <c r="J5">
        <v>93.9</v>
      </c>
      <c r="K5">
        <v>53381</v>
      </c>
      <c r="L5">
        <v>1989</v>
      </c>
      <c r="M5">
        <v>973</v>
      </c>
      <c r="N5">
        <v>699</v>
      </c>
      <c r="O5">
        <v>2</v>
      </c>
      <c r="P5" s="5" t="s">
        <v>198</v>
      </c>
      <c r="Q5" s="5"/>
      <c r="R5" s="5"/>
      <c r="S5" s="5" t="s">
        <v>199</v>
      </c>
      <c r="T5" s="16">
        <v>0.6</v>
      </c>
      <c r="U5" s="16">
        <v>132361</v>
      </c>
      <c r="V5" s="16">
        <v>132361</v>
      </c>
      <c r="W5" s="16">
        <v>6163</v>
      </c>
      <c r="X5" s="17">
        <v>6163</v>
      </c>
      <c r="Y5" s="17">
        <v>130</v>
      </c>
      <c r="Z5" s="18">
        <v>38.700000000000003</v>
      </c>
      <c r="AA5" s="18">
        <v>135928</v>
      </c>
      <c r="AB5">
        <v>108833</v>
      </c>
      <c r="AC5">
        <v>1113</v>
      </c>
      <c r="AD5">
        <v>844</v>
      </c>
      <c r="AE5" s="23">
        <f t="shared" si="0"/>
        <v>3697.7999999999997</v>
      </c>
      <c r="AF5" s="24">
        <f t="shared" si="1"/>
        <v>5260413.6000000006</v>
      </c>
      <c r="AG5" s="62">
        <f t="shared" si="2"/>
        <v>1422.5792633457734</v>
      </c>
      <c r="AH5" s="29"/>
      <c r="AI5" s="27"/>
    </row>
    <row r="6" spans="1:37" hidden="1">
      <c r="A6" t="s">
        <v>26</v>
      </c>
      <c r="C6" t="s">
        <v>27</v>
      </c>
      <c r="D6" t="s">
        <v>35</v>
      </c>
      <c r="E6" s="1">
        <v>41002.716770833336</v>
      </c>
      <c r="F6" t="s">
        <v>29</v>
      </c>
      <c r="G6" t="s">
        <v>36</v>
      </c>
      <c r="H6" s="1">
        <v>41002.768113425926</v>
      </c>
      <c r="I6">
        <v>297</v>
      </c>
      <c r="J6">
        <v>92.8</v>
      </c>
      <c r="K6">
        <v>49272</v>
      </c>
      <c r="L6">
        <v>1835</v>
      </c>
      <c r="M6">
        <v>860</v>
      </c>
      <c r="N6">
        <v>651</v>
      </c>
      <c r="O6">
        <v>1</v>
      </c>
      <c r="P6" s="5" t="s">
        <v>198</v>
      </c>
      <c r="Q6" s="5"/>
      <c r="R6" s="5"/>
      <c r="S6" s="5" t="s">
        <v>199</v>
      </c>
      <c r="T6" s="16">
        <v>0.3</v>
      </c>
      <c r="U6" s="16">
        <v>3687</v>
      </c>
      <c r="V6" s="16">
        <v>3687</v>
      </c>
      <c r="W6" s="16">
        <v>6822</v>
      </c>
      <c r="X6" s="17">
        <v>6822</v>
      </c>
      <c r="Y6" s="17">
        <v>110</v>
      </c>
      <c r="Z6" s="18">
        <v>37</v>
      </c>
      <c r="AA6" s="18">
        <v>130756</v>
      </c>
      <c r="AB6">
        <v>75575</v>
      </c>
      <c r="AC6">
        <v>942</v>
      </c>
      <c r="AD6">
        <v>707</v>
      </c>
      <c r="AE6" s="23">
        <f t="shared" si="0"/>
        <v>2046.6</v>
      </c>
      <c r="AF6" s="24">
        <f t="shared" si="1"/>
        <v>4837972</v>
      </c>
      <c r="AG6" s="62">
        <f t="shared" si="2"/>
        <v>2363.9069676536697</v>
      </c>
      <c r="AH6" s="29"/>
      <c r="AI6" s="27"/>
    </row>
    <row r="7" spans="1:37" hidden="1">
      <c r="A7" t="s">
        <v>26</v>
      </c>
      <c r="C7" t="s">
        <v>27</v>
      </c>
      <c r="D7" t="s">
        <v>37</v>
      </c>
      <c r="E7" s="1">
        <v>41002.717268518521</v>
      </c>
      <c r="F7" t="s">
        <v>29</v>
      </c>
      <c r="G7" t="s">
        <v>38</v>
      </c>
      <c r="H7" s="1">
        <v>41002.768125000002</v>
      </c>
      <c r="I7">
        <v>535</v>
      </c>
      <c r="J7">
        <v>91.1</v>
      </c>
      <c r="K7">
        <v>795</v>
      </c>
      <c r="L7">
        <v>753</v>
      </c>
      <c r="M7">
        <v>30161</v>
      </c>
      <c r="N7">
        <v>2700</v>
      </c>
      <c r="O7">
        <v>189</v>
      </c>
      <c r="P7" s="5" t="s">
        <v>198</v>
      </c>
      <c r="Q7" s="5"/>
      <c r="R7" s="5"/>
      <c r="S7" s="5" t="s">
        <v>200</v>
      </c>
      <c r="T7" s="16">
        <v>35.299999999999997</v>
      </c>
      <c r="U7" s="16">
        <v>826</v>
      </c>
      <c r="V7" s="16">
        <v>803</v>
      </c>
      <c r="W7" s="16">
        <v>82244</v>
      </c>
      <c r="X7" s="17">
        <v>41944</v>
      </c>
      <c r="Y7" s="17">
        <v>0</v>
      </c>
      <c r="Z7" s="18">
        <v>0</v>
      </c>
      <c r="AA7" s="22" t="s">
        <v>189</v>
      </c>
      <c r="AB7" s="3" t="s">
        <v>189</v>
      </c>
      <c r="AC7" s="3" t="s">
        <v>189</v>
      </c>
      <c r="AD7" s="3" t="s">
        <v>189</v>
      </c>
      <c r="AE7" s="23">
        <f t="shared" si="0"/>
        <v>2903213.1999999997</v>
      </c>
      <c r="AF7" s="24" t="e">
        <f t="shared" si="1"/>
        <v>#VALUE!</v>
      </c>
      <c r="AG7" s="62" t="e">
        <f t="shared" si="2"/>
        <v>#VALUE!</v>
      </c>
      <c r="AH7" s="29"/>
      <c r="AI7" s="27"/>
    </row>
    <row r="8" spans="1:37" hidden="1">
      <c r="A8" t="s">
        <v>26</v>
      </c>
      <c r="C8" t="s">
        <v>27</v>
      </c>
      <c r="D8" t="s">
        <v>39</v>
      </c>
      <c r="E8" s="1">
        <v>41002.717870370368</v>
      </c>
      <c r="F8" t="s">
        <v>29</v>
      </c>
      <c r="G8" t="s">
        <v>40</v>
      </c>
      <c r="H8" s="1">
        <v>41002.768148148149</v>
      </c>
      <c r="I8">
        <v>503</v>
      </c>
      <c r="J8">
        <v>89</v>
      </c>
      <c r="K8">
        <v>820</v>
      </c>
      <c r="L8">
        <v>780</v>
      </c>
      <c r="M8">
        <v>27789</v>
      </c>
      <c r="N8">
        <v>2816</v>
      </c>
      <c r="O8">
        <v>188</v>
      </c>
      <c r="P8" s="5" t="s">
        <v>198</v>
      </c>
      <c r="Q8" s="5"/>
      <c r="R8" s="5"/>
      <c r="S8" s="5" t="s">
        <v>200</v>
      </c>
      <c r="T8" s="16">
        <v>37.4</v>
      </c>
      <c r="U8" s="16">
        <v>839</v>
      </c>
      <c r="V8" s="16">
        <v>779</v>
      </c>
      <c r="W8" s="16">
        <v>71433</v>
      </c>
      <c r="X8" s="17">
        <v>38086</v>
      </c>
      <c r="Y8" s="17">
        <v>0</v>
      </c>
      <c r="Z8" s="18">
        <v>0</v>
      </c>
      <c r="AA8" s="22" t="s">
        <v>189</v>
      </c>
      <c r="AB8" s="3" t="s">
        <v>189</v>
      </c>
      <c r="AC8" s="3" t="s">
        <v>189</v>
      </c>
      <c r="AD8" s="3" t="s">
        <v>189</v>
      </c>
      <c r="AE8" s="23">
        <f t="shared" si="0"/>
        <v>2671594.1999999997</v>
      </c>
      <c r="AF8" s="24" t="e">
        <f t="shared" si="1"/>
        <v>#VALUE!</v>
      </c>
      <c r="AG8" s="62" t="e">
        <f t="shared" si="2"/>
        <v>#VALUE!</v>
      </c>
      <c r="AH8" s="29"/>
      <c r="AI8" s="27"/>
    </row>
    <row r="9" spans="1:37" hidden="1">
      <c r="A9" t="s">
        <v>26</v>
      </c>
      <c r="C9" t="s">
        <v>27</v>
      </c>
      <c r="D9" t="s">
        <v>41</v>
      </c>
      <c r="E9" s="1">
        <v>41002.718611111108</v>
      </c>
      <c r="F9" t="s">
        <v>29</v>
      </c>
      <c r="G9" t="s">
        <v>42</v>
      </c>
      <c r="H9" s="1">
        <v>41002.768159722225</v>
      </c>
      <c r="I9">
        <v>561</v>
      </c>
      <c r="J9">
        <v>90.2</v>
      </c>
      <c r="K9">
        <v>44041</v>
      </c>
      <c r="L9">
        <v>2321</v>
      </c>
      <c r="M9">
        <v>19774</v>
      </c>
      <c r="N9">
        <v>1744</v>
      </c>
      <c r="O9">
        <v>136</v>
      </c>
      <c r="P9" s="5" t="s">
        <v>198</v>
      </c>
      <c r="Q9" s="5"/>
      <c r="R9" s="5"/>
      <c r="S9" s="5" t="s">
        <v>201</v>
      </c>
      <c r="T9" s="16">
        <v>24.2</v>
      </c>
      <c r="U9" s="16">
        <v>161162</v>
      </c>
      <c r="V9" s="16">
        <v>173621</v>
      </c>
      <c r="W9" s="16">
        <v>76612</v>
      </c>
      <c r="X9" s="17">
        <v>33952</v>
      </c>
      <c r="Y9" s="17">
        <v>225</v>
      </c>
      <c r="Z9" s="18">
        <v>40.1</v>
      </c>
      <c r="AA9" s="18">
        <v>107665</v>
      </c>
      <c r="AB9">
        <v>55861</v>
      </c>
      <c r="AC9">
        <v>47414</v>
      </c>
      <c r="AD9">
        <v>9680</v>
      </c>
      <c r="AE9" s="23">
        <f t="shared" si="0"/>
        <v>1854010.4</v>
      </c>
      <c r="AF9" s="24">
        <f t="shared" si="1"/>
        <v>4317366.5</v>
      </c>
      <c r="AG9" s="62">
        <f t="shared" si="2"/>
        <v>2.3286635824696562</v>
      </c>
      <c r="AH9" s="29"/>
      <c r="AI9" s="27"/>
    </row>
    <row r="10" spans="1:37" ht="16" hidden="1" thickBot="1">
      <c r="A10" s="7" t="s">
        <v>26</v>
      </c>
      <c r="B10" s="7"/>
      <c r="C10" s="7" t="s">
        <v>27</v>
      </c>
      <c r="D10" s="7" t="s">
        <v>43</v>
      </c>
      <c r="E10" s="38">
        <v>41002.719201388885</v>
      </c>
      <c r="F10" s="7" t="s">
        <v>29</v>
      </c>
      <c r="G10" s="7" t="s">
        <v>44</v>
      </c>
      <c r="H10" s="38">
        <v>41002.768171296295</v>
      </c>
      <c r="I10" s="7">
        <v>416</v>
      </c>
      <c r="J10" s="7">
        <v>92.4</v>
      </c>
      <c r="K10" s="7">
        <v>47156</v>
      </c>
      <c r="L10" s="7">
        <v>2239</v>
      </c>
      <c r="M10" s="7">
        <v>24272</v>
      </c>
      <c r="N10" s="7">
        <v>1435</v>
      </c>
      <c r="O10" s="7">
        <v>103</v>
      </c>
      <c r="P10" s="7" t="s">
        <v>198</v>
      </c>
      <c r="Q10" s="7"/>
      <c r="R10" s="7"/>
      <c r="S10" s="7" t="s">
        <v>201</v>
      </c>
      <c r="T10" s="39">
        <v>24.8</v>
      </c>
      <c r="U10" s="39">
        <v>170777</v>
      </c>
      <c r="V10" s="39">
        <v>223363</v>
      </c>
      <c r="W10" s="39">
        <v>93684</v>
      </c>
      <c r="X10" s="40">
        <v>43871</v>
      </c>
      <c r="Y10" s="40">
        <v>178</v>
      </c>
      <c r="Z10" s="41">
        <v>42.8</v>
      </c>
      <c r="AA10" s="41">
        <v>108371</v>
      </c>
      <c r="AB10" s="7">
        <v>57852</v>
      </c>
      <c r="AC10" s="7">
        <v>55037</v>
      </c>
      <c r="AD10" s="7">
        <v>9224</v>
      </c>
      <c r="AE10" s="42">
        <f t="shared" si="0"/>
        <v>2323363.2000000002</v>
      </c>
      <c r="AF10" s="43">
        <f t="shared" si="1"/>
        <v>4638278.8</v>
      </c>
      <c r="AG10" s="64">
        <f t="shared" si="2"/>
        <v>1.9963640639569393</v>
      </c>
      <c r="AH10" s="45"/>
      <c r="AI10" s="44"/>
    </row>
    <row r="11" spans="1:37">
      <c r="A11" t="s">
        <v>26</v>
      </c>
      <c r="C11" t="s">
        <v>27</v>
      </c>
      <c r="D11" t="s">
        <v>45</v>
      </c>
      <c r="E11" s="1">
        <v>41002.71980324074</v>
      </c>
      <c r="F11" t="s">
        <v>29</v>
      </c>
      <c r="G11" t="s">
        <v>46</v>
      </c>
      <c r="H11" s="1">
        <v>41002.768182870372</v>
      </c>
      <c r="I11">
        <v>404</v>
      </c>
      <c r="J11">
        <v>91.2</v>
      </c>
      <c r="K11">
        <v>37564</v>
      </c>
      <c r="L11">
        <v>1789</v>
      </c>
      <c r="M11">
        <v>17494</v>
      </c>
      <c r="N11">
        <v>1507</v>
      </c>
      <c r="O11">
        <v>87</v>
      </c>
      <c r="P11" s="5" t="s">
        <v>198</v>
      </c>
      <c r="Q11" s="6" t="s">
        <v>189</v>
      </c>
      <c r="R11" s="6" t="s">
        <v>189</v>
      </c>
      <c r="S11" s="5" t="s">
        <v>201</v>
      </c>
      <c r="T11" s="16">
        <v>21.5</v>
      </c>
      <c r="U11" s="16">
        <v>147865</v>
      </c>
      <c r="V11" s="16">
        <v>129962</v>
      </c>
      <c r="W11" s="16">
        <v>75632</v>
      </c>
      <c r="X11" s="17">
        <v>27058</v>
      </c>
      <c r="Y11" s="17">
        <v>148</v>
      </c>
      <c r="Z11" s="18">
        <v>36.6</v>
      </c>
      <c r="AA11" s="18">
        <v>100242</v>
      </c>
      <c r="AB11">
        <v>48129</v>
      </c>
      <c r="AC11">
        <v>45291</v>
      </c>
      <c r="AD11">
        <v>8655</v>
      </c>
      <c r="AE11" s="23">
        <f t="shared" si="0"/>
        <v>1626088</v>
      </c>
      <c r="AF11" s="24">
        <f t="shared" si="1"/>
        <v>3668857.2</v>
      </c>
      <c r="AG11" s="62">
        <f t="shared" si="2"/>
        <v>2.2562476323544605</v>
      </c>
      <c r="AH11" s="29"/>
      <c r="AI11" s="27"/>
      <c r="AJ11" s="56">
        <v>2.2562476323544605</v>
      </c>
      <c r="AK11" s="57"/>
    </row>
    <row r="12" spans="1:37">
      <c r="A12" t="s">
        <v>26</v>
      </c>
      <c r="C12" t="s">
        <v>27</v>
      </c>
      <c r="D12" t="s">
        <v>47</v>
      </c>
      <c r="E12" s="1">
        <v>41002.720462962963</v>
      </c>
      <c r="F12" t="s">
        <v>29</v>
      </c>
      <c r="G12" t="s">
        <v>48</v>
      </c>
      <c r="H12" s="1">
        <v>41002.768194444441</v>
      </c>
      <c r="I12">
        <v>635</v>
      </c>
      <c r="J12">
        <v>94.4</v>
      </c>
      <c r="K12">
        <v>46811</v>
      </c>
      <c r="L12">
        <v>2148</v>
      </c>
      <c r="M12">
        <v>20726</v>
      </c>
      <c r="N12">
        <v>1532</v>
      </c>
      <c r="O12">
        <v>166</v>
      </c>
      <c r="P12" s="5" t="s">
        <v>198</v>
      </c>
      <c r="Q12" s="6" t="s">
        <v>189</v>
      </c>
      <c r="R12" s="6" t="s">
        <v>189</v>
      </c>
      <c r="S12" s="5" t="s">
        <v>201</v>
      </c>
      <c r="T12" s="16">
        <v>26.1</v>
      </c>
      <c r="U12" s="16">
        <v>156411</v>
      </c>
      <c r="V12" s="16">
        <v>184287</v>
      </c>
      <c r="W12" s="16">
        <v>75272</v>
      </c>
      <c r="X12" s="17">
        <v>35728</v>
      </c>
      <c r="Y12" s="17">
        <v>260</v>
      </c>
      <c r="Z12" s="18">
        <v>40.9</v>
      </c>
      <c r="AA12" s="18">
        <v>112340</v>
      </c>
      <c r="AB12">
        <v>55536</v>
      </c>
      <c r="AC12">
        <v>48647</v>
      </c>
      <c r="AD12">
        <v>10271</v>
      </c>
      <c r="AE12" s="23">
        <f t="shared" si="0"/>
        <v>1964599.2000000002</v>
      </c>
      <c r="AF12" s="24">
        <f t="shared" si="1"/>
        <v>4594706</v>
      </c>
      <c r="AG12" s="62">
        <f t="shared" si="2"/>
        <v>2.3387498070853332</v>
      </c>
      <c r="AH12" s="29"/>
      <c r="AI12" s="27"/>
      <c r="AJ12" s="58">
        <v>2.3387498070853332</v>
      </c>
      <c r="AK12" s="59"/>
    </row>
    <row r="13" spans="1:37" hidden="1">
      <c r="A13" t="s">
        <v>26</v>
      </c>
      <c r="C13" t="s">
        <v>27</v>
      </c>
      <c r="D13" t="s">
        <v>49</v>
      </c>
      <c r="E13" s="1">
        <v>41002.721331018518</v>
      </c>
      <c r="F13" t="s">
        <v>29</v>
      </c>
      <c r="G13" t="s">
        <v>50</v>
      </c>
      <c r="H13" s="1">
        <v>41002.768217592595</v>
      </c>
      <c r="I13">
        <v>359</v>
      </c>
      <c r="J13">
        <v>93.5</v>
      </c>
      <c r="K13">
        <v>56549</v>
      </c>
      <c r="L13">
        <v>2359</v>
      </c>
      <c r="M13">
        <v>28201</v>
      </c>
      <c r="N13">
        <v>2211</v>
      </c>
      <c r="O13">
        <v>104</v>
      </c>
      <c r="P13" s="5" t="s">
        <v>198</v>
      </c>
      <c r="Q13" s="5" t="s">
        <v>202</v>
      </c>
      <c r="R13" s="6" t="s">
        <v>189</v>
      </c>
      <c r="S13" s="5" t="s">
        <v>201</v>
      </c>
      <c r="T13" s="16">
        <v>29</v>
      </c>
      <c r="U13" s="16">
        <v>177729</v>
      </c>
      <c r="V13" s="16">
        <v>249519</v>
      </c>
      <c r="W13" s="16">
        <v>93007</v>
      </c>
      <c r="X13" s="17">
        <v>48576</v>
      </c>
      <c r="Y13" s="17">
        <v>161</v>
      </c>
      <c r="Z13" s="18">
        <v>44.8</v>
      </c>
      <c r="AA13" s="18">
        <v>124432</v>
      </c>
      <c r="AB13">
        <v>90575</v>
      </c>
      <c r="AC13">
        <v>61130</v>
      </c>
      <c r="AD13">
        <v>9832</v>
      </c>
      <c r="AE13" s="23">
        <f t="shared" si="0"/>
        <v>2697203</v>
      </c>
      <c r="AF13" s="24">
        <f t="shared" si="1"/>
        <v>5574553.5999999996</v>
      </c>
      <c r="AG13" s="62">
        <f t="shared" si="2"/>
        <v>2.0667905233680965</v>
      </c>
      <c r="AH13" s="29"/>
      <c r="AI13" s="27"/>
      <c r="AJ13" s="58"/>
      <c r="AK13" s="59"/>
    </row>
    <row r="14" spans="1:37" hidden="1">
      <c r="A14" t="s">
        <v>26</v>
      </c>
      <c r="C14" t="s">
        <v>27</v>
      </c>
      <c r="D14" t="s">
        <v>51</v>
      </c>
      <c r="E14" s="1">
        <v>41002.72179398148</v>
      </c>
      <c r="F14" t="s">
        <v>29</v>
      </c>
      <c r="G14" t="s">
        <v>52</v>
      </c>
      <c r="H14" s="1">
        <v>41002.768229166664</v>
      </c>
      <c r="I14">
        <v>397</v>
      </c>
      <c r="J14">
        <v>94.5</v>
      </c>
      <c r="K14">
        <v>47816</v>
      </c>
      <c r="L14">
        <v>1837</v>
      </c>
      <c r="M14">
        <v>22472</v>
      </c>
      <c r="N14">
        <v>1777</v>
      </c>
      <c r="O14">
        <v>104</v>
      </c>
      <c r="P14" s="5" t="s">
        <v>198</v>
      </c>
      <c r="Q14" s="5" t="s">
        <v>202</v>
      </c>
      <c r="R14" s="6" t="s">
        <v>189</v>
      </c>
      <c r="S14" s="5" t="s">
        <v>201</v>
      </c>
      <c r="T14" s="16">
        <v>26.2</v>
      </c>
      <c r="U14" s="16">
        <v>162284</v>
      </c>
      <c r="V14" s="16">
        <v>189338</v>
      </c>
      <c r="W14" s="16">
        <v>81593</v>
      </c>
      <c r="X14" s="17">
        <v>37318</v>
      </c>
      <c r="Y14" s="17">
        <v>158</v>
      </c>
      <c r="Z14" s="18">
        <v>39.799999999999997</v>
      </c>
      <c r="AA14" s="18">
        <v>118240</v>
      </c>
      <c r="AB14">
        <v>74934</v>
      </c>
      <c r="AC14">
        <v>54353</v>
      </c>
      <c r="AD14">
        <v>12593</v>
      </c>
      <c r="AE14" s="23">
        <f t="shared" si="0"/>
        <v>2137736.6</v>
      </c>
      <c r="AF14" s="24">
        <f t="shared" si="1"/>
        <v>4705952</v>
      </c>
      <c r="AG14" s="62">
        <f t="shared" si="2"/>
        <v>2.2013713008422084</v>
      </c>
      <c r="AH14" s="29"/>
      <c r="AI14" s="27"/>
      <c r="AJ14" s="58"/>
      <c r="AK14" s="59"/>
    </row>
    <row r="15" spans="1:37">
      <c r="A15" t="s">
        <v>26</v>
      </c>
      <c r="C15" t="s">
        <v>27</v>
      </c>
      <c r="D15" t="s">
        <v>53</v>
      </c>
      <c r="E15" s="1">
        <v>41002.722453703704</v>
      </c>
      <c r="F15" t="s">
        <v>29</v>
      </c>
      <c r="G15" t="s">
        <v>54</v>
      </c>
      <c r="H15" s="1">
        <v>41002.768240740741</v>
      </c>
      <c r="I15">
        <v>235</v>
      </c>
      <c r="J15">
        <v>86.7</v>
      </c>
      <c r="K15">
        <v>15112</v>
      </c>
      <c r="L15">
        <v>1383</v>
      </c>
      <c r="M15">
        <v>6133</v>
      </c>
      <c r="N15">
        <v>1497</v>
      </c>
      <c r="O15">
        <v>20</v>
      </c>
      <c r="P15" s="5" t="s">
        <v>203</v>
      </c>
      <c r="Q15" s="6" t="s">
        <v>189</v>
      </c>
      <c r="R15" s="6" t="s">
        <v>189</v>
      </c>
      <c r="S15" s="5" t="s">
        <v>201</v>
      </c>
      <c r="T15" s="16">
        <v>8.5</v>
      </c>
      <c r="U15" s="16">
        <v>143190</v>
      </c>
      <c r="V15" s="16">
        <v>119640</v>
      </c>
      <c r="W15" s="16">
        <v>54944</v>
      </c>
      <c r="X15" s="17">
        <v>24469</v>
      </c>
      <c r="Y15" s="17">
        <v>45</v>
      </c>
      <c r="Z15" s="18">
        <v>19.100000000000001</v>
      </c>
      <c r="AA15" s="18">
        <v>73596</v>
      </c>
      <c r="AB15">
        <v>22513</v>
      </c>
      <c r="AC15">
        <v>26047</v>
      </c>
      <c r="AD15">
        <v>4683</v>
      </c>
      <c r="AE15" s="23">
        <f t="shared" si="0"/>
        <v>467024</v>
      </c>
      <c r="AF15" s="24">
        <f t="shared" si="1"/>
        <v>1405683.6</v>
      </c>
      <c r="AG15" s="62">
        <f t="shared" si="2"/>
        <v>3.0098744390009937</v>
      </c>
      <c r="AH15" s="29"/>
      <c r="AI15" s="27"/>
      <c r="AJ15" s="58"/>
      <c r="AK15" s="59">
        <v>3.0098744390009937</v>
      </c>
    </row>
    <row r="16" spans="1:37">
      <c r="A16" s="8" t="s">
        <v>26</v>
      </c>
      <c r="B16" s="8"/>
      <c r="C16" s="8" t="s">
        <v>27</v>
      </c>
      <c r="D16" s="8" t="s">
        <v>55</v>
      </c>
      <c r="E16" s="30">
        <v>41002.723101851851</v>
      </c>
      <c r="F16" s="8" t="s">
        <v>29</v>
      </c>
      <c r="G16" s="8" t="s">
        <v>56</v>
      </c>
      <c r="H16" s="30">
        <v>41002.768252314818</v>
      </c>
      <c r="I16" s="8">
        <v>206</v>
      </c>
      <c r="J16" s="8">
        <v>82.7</v>
      </c>
      <c r="K16" s="8">
        <v>25762</v>
      </c>
      <c r="L16" s="8">
        <v>1358</v>
      </c>
      <c r="M16" s="8">
        <v>12955</v>
      </c>
      <c r="N16" s="8">
        <v>1450</v>
      </c>
      <c r="O16" s="8">
        <v>30</v>
      </c>
      <c r="P16" s="8" t="s">
        <v>203</v>
      </c>
      <c r="Q16" s="9" t="s">
        <v>189</v>
      </c>
      <c r="R16" s="9" t="s">
        <v>189</v>
      </c>
      <c r="S16" s="8" t="s">
        <v>201</v>
      </c>
      <c r="T16" s="31">
        <v>14.6</v>
      </c>
      <c r="U16" s="31">
        <v>165420</v>
      </c>
      <c r="V16" s="31">
        <v>239669</v>
      </c>
      <c r="W16" s="31">
        <v>80204</v>
      </c>
      <c r="X16" s="32">
        <v>35077</v>
      </c>
      <c r="Y16" s="32">
        <v>44</v>
      </c>
      <c r="Z16" s="33">
        <v>21.4</v>
      </c>
      <c r="AA16" s="33">
        <v>116034</v>
      </c>
      <c r="AB16" s="8">
        <v>41955</v>
      </c>
      <c r="AC16" s="8">
        <v>55601</v>
      </c>
      <c r="AD16" s="8">
        <v>12517</v>
      </c>
      <c r="AE16" s="34">
        <f t="shared" si="0"/>
        <v>1170978.3999999999</v>
      </c>
      <c r="AF16" s="35">
        <f t="shared" si="1"/>
        <v>2483127.5999999996</v>
      </c>
      <c r="AG16" s="65">
        <f t="shared" si="2"/>
        <v>2.1205579880892764</v>
      </c>
      <c r="AH16" s="37"/>
      <c r="AI16" s="36"/>
      <c r="AJ16" s="58"/>
      <c r="AK16" s="59">
        <v>2.1205579880892764</v>
      </c>
    </row>
    <row r="17" spans="1:37" hidden="1">
      <c r="A17" t="s">
        <v>26</v>
      </c>
      <c r="C17" t="s">
        <v>27</v>
      </c>
      <c r="D17" t="s">
        <v>57</v>
      </c>
      <c r="E17" s="1">
        <v>41002.723599537036</v>
      </c>
      <c r="F17" t="s">
        <v>29</v>
      </c>
      <c r="G17" t="s">
        <v>58</v>
      </c>
      <c r="H17" s="1">
        <v>41002.768275462964</v>
      </c>
      <c r="I17">
        <v>430</v>
      </c>
      <c r="J17">
        <v>90.1</v>
      </c>
      <c r="K17">
        <v>6772</v>
      </c>
      <c r="L17">
        <v>1003</v>
      </c>
      <c r="M17">
        <v>25459</v>
      </c>
      <c r="N17">
        <v>2475</v>
      </c>
      <c r="O17">
        <v>152</v>
      </c>
      <c r="P17" t="s">
        <v>198</v>
      </c>
      <c r="Q17" s="10" t="s">
        <v>189</v>
      </c>
      <c r="R17" s="10" t="s">
        <v>204</v>
      </c>
      <c r="S17" t="s">
        <v>205</v>
      </c>
      <c r="T17" s="16">
        <v>35.299999999999997</v>
      </c>
      <c r="U17" s="16">
        <v>16120</v>
      </c>
      <c r="V17" s="16">
        <v>1635</v>
      </c>
      <c r="W17" s="16">
        <v>68907</v>
      </c>
      <c r="X17" s="17">
        <v>32542</v>
      </c>
      <c r="Y17" s="17">
        <v>52</v>
      </c>
      <c r="Z17" s="18">
        <v>12.1</v>
      </c>
      <c r="AA17" s="18">
        <v>48529</v>
      </c>
      <c r="AB17">
        <v>24115</v>
      </c>
      <c r="AC17">
        <v>109420</v>
      </c>
      <c r="AD17">
        <v>79943</v>
      </c>
      <c r="AE17" s="23">
        <f t="shared" si="0"/>
        <v>2432417.0999999996</v>
      </c>
      <c r="AF17" s="24">
        <f t="shared" si="1"/>
        <v>587200.9</v>
      </c>
      <c r="AG17" s="62">
        <f t="shared" si="2"/>
        <v>0.24140633610904977</v>
      </c>
      <c r="AH17" s="29">
        <f>AG17/AG11</f>
        <v>0.10699461027561731</v>
      </c>
      <c r="AI17" s="27">
        <f>AH17*100</f>
        <v>10.699461027561732</v>
      </c>
      <c r="AJ17" s="58"/>
      <c r="AK17" s="59"/>
    </row>
    <row r="18" spans="1:37" hidden="1">
      <c r="A18" t="s">
        <v>26</v>
      </c>
      <c r="C18" t="s">
        <v>27</v>
      </c>
      <c r="D18" t="s">
        <v>59</v>
      </c>
      <c r="E18" s="1">
        <v>41002.724131944444</v>
      </c>
      <c r="F18" t="s">
        <v>29</v>
      </c>
      <c r="G18" t="s">
        <v>60</v>
      </c>
      <c r="H18" s="1">
        <v>41002.768287037034</v>
      </c>
      <c r="I18">
        <v>725</v>
      </c>
      <c r="J18">
        <v>93.4</v>
      </c>
      <c r="K18">
        <v>8337</v>
      </c>
      <c r="L18">
        <v>979</v>
      </c>
      <c r="M18">
        <v>23444</v>
      </c>
      <c r="N18">
        <v>2058</v>
      </c>
      <c r="O18">
        <v>220</v>
      </c>
      <c r="P18" t="s">
        <v>198</v>
      </c>
      <c r="Q18" s="10" t="s">
        <v>189</v>
      </c>
      <c r="R18" s="10" t="s">
        <v>204</v>
      </c>
      <c r="S18" t="s">
        <v>205</v>
      </c>
      <c r="T18" s="16">
        <v>30.3</v>
      </c>
      <c r="U18" s="16">
        <v>24035</v>
      </c>
      <c r="V18" s="16">
        <v>2002</v>
      </c>
      <c r="W18" s="16">
        <v>73427</v>
      </c>
      <c r="X18" s="17">
        <v>36955</v>
      </c>
      <c r="Y18" s="17">
        <v>99</v>
      </c>
      <c r="Z18" s="18">
        <v>13.7</v>
      </c>
      <c r="AA18" s="18">
        <v>54861</v>
      </c>
      <c r="AB18">
        <v>15578</v>
      </c>
      <c r="AC18">
        <v>101958</v>
      </c>
      <c r="AD18">
        <v>66649</v>
      </c>
      <c r="AE18" s="23">
        <f t="shared" si="0"/>
        <v>2224838.1</v>
      </c>
      <c r="AF18" s="24">
        <f t="shared" si="1"/>
        <v>751595.7</v>
      </c>
      <c r="AG18" s="62">
        <f t="shared" si="2"/>
        <v>0.33782040140358971</v>
      </c>
      <c r="AH18" s="29">
        <f t="shared" ref="AH18:AH80" si="3">AG18/AG12</f>
        <v>0.14444486553463295</v>
      </c>
      <c r="AI18" s="27">
        <f t="shared" ref="AI18:AI81" si="4">AH18*100</f>
        <v>14.444486553463296</v>
      </c>
      <c r="AJ18" s="58"/>
      <c r="AK18" s="59"/>
    </row>
    <row r="19" spans="1:37" hidden="1">
      <c r="A19" t="s">
        <v>26</v>
      </c>
      <c r="C19" t="s">
        <v>27</v>
      </c>
      <c r="D19" t="s">
        <v>61</v>
      </c>
      <c r="E19" s="1">
        <v>41002.724629629629</v>
      </c>
      <c r="F19" t="s">
        <v>29</v>
      </c>
      <c r="G19" t="s">
        <v>62</v>
      </c>
      <c r="H19" s="1">
        <v>41002.768310185187</v>
      </c>
      <c r="I19">
        <v>433</v>
      </c>
      <c r="J19">
        <v>93.9</v>
      </c>
      <c r="K19">
        <v>9388</v>
      </c>
      <c r="L19">
        <v>1011</v>
      </c>
      <c r="M19">
        <v>28368</v>
      </c>
      <c r="N19">
        <v>2561</v>
      </c>
      <c r="O19">
        <v>147</v>
      </c>
      <c r="P19" t="s">
        <v>198</v>
      </c>
      <c r="Q19" t="s">
        <v>202</v>
      </c>
      <c r="R19" s="10" t="s">
        <v>204</v>
      </c>
      <c r="S19" t="s">
        <v>205</v>
      </c>
      <c r="T19" s="16">
        <v>33.9</v>
      </c>
      <c r="U19" s="16">
        <v>24687</v>
      </c>
      <c r="V19" s="16">
        <v>1748</v>
      </c>
      <c r="W19" s="16">
        <v>80141</v>
      </c>
      <c r="X19" s="17">
        <v>52908</v>
      </c>
      <c r="Y19" s="17">
        <v>58</v>
      </c>
      <c r="Z19" s="18">
        <v>13.4</v>
      </c>
      <c r="AA19" s="18">
        <v>63397</v>
      </c>
      <c r="AB19">
        <v>16680</v>
      </c>
      <c r="AC19">
        <v>115024</v>
      </c>
      <c r="AD19">
        <v>81039</v>
      </c>
      <c r="AE19" s="23">
        <f t="shared" si="0"/>
        <v>2716779.9</v>
      </c>
      <c r="AF19" s="24">
        <f t="shared" si="1"/>
        <v>849519.8</v>
      </c>
      <c r="AG19" s="62">
        <f t="shared" si="2"/>
        <v>0.31269364146871081</v>
      </c>
      <c r="AH19" s="29">
        <f t="shared" si="3"/>
        <v>0.15129430773619815</v>
      </c>
      <c r="AI19" s="27">
        <f t="shared" si="4"/>
        <v>15.129430773619815</v>
      </c>
      <c r="AJ19" s="58"/>
      <c r="AK19" s="59"/>
    </row>
    <row r="20" spans="1:37" hidden="1">
      <c r="A20" t="s">
        <v>26</v>
      </c>
      <c r="C20" t="s">
        <v>27</v>
      </c>
      <c r="D20" t="s">
        <v>63</v>
      </c>
      <c r="E20" s="1">
        <v>41002.725185185183</v>
      </c>
      <c r="F20" t="s">
        <v>29</v>
      </c>
      <c r="G20" t="s">
        <v>64</v>
      </c>
      <c r="H20" s="1">
        <v>41002.768333333333</v>
      </c>
      <c r="I20">
        <v>347</v>
      </c>
      <c r="J20">
        <v>94.6</v>
      </c>
      <c r="K20">
        <v>6757</v>
      </c>
      <c r="L20">
        <v>968</v>
      </c>
      <c r="M20">
        <v>21830</v>
      </c>
      <c r="N20">
        <v>2886</v>
      </c>
      <c r="O20">
        <v>114</v>
      </c>
      <c r="P20" t="s">
        <v>198</v>
      </c>
      <c r="Q20" t="s">
        <v>202</v>
      </c>
      <c r="R20" s="10" t="s">
        <v>204</v>
      </c>
      <c r="S20" t="s">
        <v>205</v>
      </c>
      <c r="T20" s="16">
        <v>32.9</v>
      </c>
      <c r="U20" s="16">
        <v>18102</v>
      </c>
      <c r="V20" s="16">
        <v>1660</v>
      </c>
      <c r="W20" s="16">
        <v>62270</v>
      </c>
      <c r="X20" s="17">
        <v>31003</v>
      </c>
      <c r="Y20" s="17">
        <v>46</v>
      </c>
      <c r="Z20" s="18">
        <v>13.3</v>
      </c>
      <c r="AA20" s="18">
        <v>44315</v>
      </c>
      <c r="AB20">
        <v>12564</v>
      </c>
      <c r="AC20">
        <v>99579</v>
      </c>
      <c r="AD20">
        <v>87656</v>
      </c>
      <c r="AE20" s="23">
        <f t="shared" si="0"/>
        <v>2048683</v>
      </c>
      <c r="AF20" s="24">
        <f t="shared" si="1"/>
        <v>589389.5</v>
      </c>
      <c r="AG20" s="62">
        <f t="shared" si="2"/>
        <v>0.28769189767279757</v>
      </c>
      <c r="AH20" s="29">
        <f t="shared" si="3"/>
        <v>0.13068758439920217</v>
      </c>
      <c r="AI20" s="27">
        <f t="shared" si="4"/>
        <v>13.068758439920217</v>
      </c>
      <c r="AJ20" s="58"/>
      <c r="AK20" s="59"/>
    </row>
    <row r="21" spans="1:37" hidden="1">
      <c r="A21" t="s">
        <v>26</v>
      </c>
      <c r="C21" t="s">
        <v>27</v>
      </c>
      <c r="D21" t="s">
        <v>65</v>
      </c>
      <c r="E21" s="1">
        <v>41002.725891203707</v>
      </c>
      <c r="F21" t="s">
        <v>29</v>
      </c>
      <c r="G21" t="s">
        <v>66</v>
      </c>
      <c r="H21" s="1">
        <v>41002.76834490741</v>
      </c>
      <c r="I21">
        <v>282</v>
      </c>
      <c r="J21">
        <v>87</v>
      </c>
      <c r="K21">
        <v>1059</v>
      </c>
      <c r="L21">
        <v>901</v>
      </c>
      <c r="M21">
        <v>6996</v>
      </c>
      <c r="N21">
        <v>1461</v>
      </c>
      <c r="O21">
        <v>33</v>
      </c>
      <c r="P21" t="s">
        <v>203</v>
      </c>
      <c r="Q21" s="10" t="s">
        <v>189</v>
      </c>
      <c r="R21" s="10" t="s">
        <v>204</v>
      </c>
      <c r="S21" t="s">
        <v>205</v>
      </c>
      <c r="T21" s="16">
        <v>11.7</v>
      </c>
      <c r="U21" s="16">
        <v>1171</v>
      </c>
      <c r="V21" s="16">
        <v>1050</v>
      </c>
      <c r="W21" s="16">
        <v>47471</v>
      </c>
      <c r="X21" s="17">
        <v>14575</v>
      </c>
      <c r="Y21" s="17">
        <v>2</v>
      </c>
      <c r="Z21" s="18">
        <v>0.7</v>
      </c>
      <c r="AA21" s="18">
        <v>11928</v>
      </c>
      <c r="AB21">
        <v>11928</v>
      </c>
      <c r="AC21">
        <v>2587</v>
      </c>
      <c r="AD21">
        <v>2587</v>
      </c>
      <c r="AE21" s="23">
        <f t="shared" si="0"/>
        <v>555410.69999999995</v>
      </c>
      <c r="AF21" s="24">
        <f t="shared" si="1"/>
        <v>8349.6</v>
      </c>
      <c r="AG21" s="62">
        <f t="shared" si="2"/>
        <v>1.5033199756504512E-2</v>
      </c>
      <c r="AH21" s="29">
        <f t="shared" si="3"/>
        <v>4.9946268727057517E-3</v>
      </c>
      <c r="AI21" s="27">
        <f t="shared" si="4"/>
        <v>0.49946268727057519</v>
      </c>
      <c r="AJ21" s="58"/>
      <c r="AK21" s="59"/>
    </row>
    <row r="22" spans="1:37" ht="16" hidden="1" thickBot="1">
      <c r="A22" s="7" t="s">
        <v>26</v>
      </c>
      <c r="B22" s="7"/>
      <c r="C22" s="7" t="s">
        <v>27</v>
      </c>
      <c r="D22" s="7" t="s">
        <v>67</v>
      </c>
      <c r="E22" s="38">
        <v>41002.726539351854</v>
      </c>
      <c r="F22" s="7" t="s">
        <v>29</v>
      </c>
      <c r="G22" s="7" t="s">
        <v>68</v>
      </c>
      <c r="H22" s="38">
        <v>41002.76835648148</v>
      </c>
      <c r="I22" s="7">
        <v>217</v>
      </c>
      <c r="J22" s="7">
        <v>90.8</v>
      </c>
      <c r="K22" s="7">
        <v>1043</v>
      </c>
      <c r="L22" s="7">
        <v>973</v>
      </c>
      <c r="M22" s="7">
        <v>6699</v>
      </c>
      <c r="N22" s="7">
        <v>1902</v>
      </c>
      <c r="O22" s="7">
        <v>39</v>
      </c>
      <c r="P22" s="7" t="s">
        <v>203</v>
      </c>
      <c r="Q22" s="11" t="s">
        <v>189</v>
      </c>
      <c r="R22" s="11" t="s">
        <v>204</v>
      </c>
      <c r="S22" s="7" t="s">
        <v>205</v>
      </c>
      <c r="T22" s="39">
        <v>18</v>
      </c>
      <c r="U22" s="39">
        <v>1276</v>
      </c>
      <c r="V22" s="39">
        <v>1086</v>
      </c>
      <c r="W22" s="39">
        <v>28681</v>
      </c>
      <c r="X22" s="40">
        <v>11962</v>
      </c>
      <c r="Y22" s="40">
        <v>0</v>
      </c>
      <c r="Z22" s="41">
        <v>0</v>
      </c>
      <c r="AA22" s="46" t="s">
        <v>189</v>
      </c>
      <c r="AB22" s="47" t="s">
        <v>189</v>
      </c>
      <c r="AC22" s="47" t="s">
        <v>189</v>
      </c>
      <c r="AD22" s="47" t="s">
        <v>189</v>
      </c>
      <c r="AE22" s="42">
        <f t="shared" si="0"/>
        <v>516258</v>
      </c>
      <c r="AF22" s="43" t="e">
        <f t="shared" si="1"/>
        <v>#VALUE!</v>
      </c>
      <c r="AG22" s="64" t="e">
        <f t="shared" si="2"/>
        <v>#VALUE!</v>
      </c>
      <c r="AH22" s="45">
        <v>0</v>
      </c>
      <c r="AI22" s="44">
        <f t="shared" si="4"/>
        <v>0</v>
      </c>
      <c r="AJ22" s="58"/>
      <c r="AK22" s="59"/>
    </row>
    <row r="23" spans="1:37">
      <c r="A23" t="s">
        <v>26</v>
      </c>
      <c r="C23" t="s">
        <v>27</v>
      </c>
      <c r="D23" t="s">
        <v>69</v>
      </c>
      <c r="E23" s="1">
        <v>41002.727060185185</v>
      </c>
      <c r="F23" t="s">
        <v>29</v>
      </c>
      <c r="G23" t="s">
        <v>70</v>
      </c>
      <c r="H23" s="1">
        <v>41002.768368055556</v>
      </c>
      <c r="I23">
        <v>474</v>
      </c>
      <c r="J23">
        <v>90.6</v>
      </c>
      <c r="K23">
        <v>40499</v>
      </c>
      <c r="L23">
        <v>2056</v>
      </c>
      <c r="M23">
        <v>20200</v>
      </c>
      <c r="N23">
        <v>1610</v>
      </c>
      <c r="O23">
        <v>109</v>
      </c>
      <c r="P23" t="s">
        <v>198</v>
      </c>
      <c r="Q23" s="10" t="s">
        <v>189</v>
      </c>
      <c r="R23" s="10" t="s">
        <v>189</v>
      </c>
      <c r="S23" t="s">
        <v>201</v>
      </c>
      <c r="T23" s="16">
        <v>23</v>
      </c>
      <c r="U23" s="16">
        <v>158574</v>
      </c>
      <c r="V23" s="16">
        <v>199675</v>
      </c>
      <c r="W23" s="16">
        <v>82709</v>
      </c>
      <c r="X23" s="17">
        <v>40499</v>
      </c>
      <c r="Y23" s="17">
        <v>191</v>
      </c>
      <c r="Z23" s="18">
        <v>40.299999999999997</v>
      </c>
      <c r="AA23" s="18">
        <v>98441</v>
      </c>
      <c r="AB23">
        <v>40974</v>
      </c>
      <c r="AC23">
        <v>48253</v>
      </c>
      <c r="AD23">
        <v>7786</v>
      </c>
      <c r="AE23" s="23">
        <f t="shared" si="0"/>
        <v>1902307</v>
      </c>
      <c r="AF23" s="24">
        <f t="shared" si="1"/>
        <v>3967172.3</v>
      </c>
      <c r="AG23" s="62">
        <f t="shared" si="2"/>
        <v>2.0854532417743297</v>
      </c>
      <c r="AH23" s="29"/>
      <c r="AI23" s="27"/>
      <c r="AJ23" s="58">
        <v>2.0854532417743297</v>
      </c>
      <c r="AK23" s="59"/>
    </row>
    <row r="24" spans="1:37">
      <c r="A24" t="s">
        <v>26</v>
      </c>
      <c r="C24" t="s">
        <v>27</v>
      </c>
      <c r="D24" t="s">
        <v>71</v>
      </c>
      <c r="E24" s="1">
        <v>41002.727546296293</v>
      </c>
      <c r="F24" t="s">
        <v>29</v>
      </c>
      <c r="G24" t="s">
        <v>72</v>
      </c>
      <c r="H24" s="1">
        <v>41002.768379629626</v>
      </c>
      <c r="I24">
        <v>471</v>
      </c>
      <c r="J24">
        <v>95.2</v>
      </c>
      <c r="K24">
        <v>35559</v>
      </c>
      <c r="L24">
        <v>1778</v>
      </c>
      <c r="M24">
        <v>14755</v>
      </c>
      <c r="N24">
        <v>1399</v>
      </c>
      <c r="O24">
        <v>105</v>
      </c>
      <c r="P24" t="s">
        <v>198</v>
      </c>
      <c r="Q24" s="10" t="s">
        <v>189</v>
      </c>
      <c r="R24" s="10" t="s">
        <v>189</v>
      </c>
      <c r="S24" t="s">
        <v>201</v>
      </c>
      <c r="T24" s="16">
        <v>22.3</v>
      </c>
      <c r="U24" s="16">
        <v>143475</v>
      </c>
      <c r="V24" s="16">
        <v>131368</v>
      </c>
      <c r="W24" s="16">
        <v>61322</v>
      </c>
      <c r="X24" s="17">
        <v>25247</v>
      </c>
      <c r="Y24" s="17">
        <v>159</v>
      </c>
      <c r="Z24" s="18">
        <v>33.799999999999997</v>
      </c>
      <c r="AA24" s="18">
        <v>102672</v>
      </c>
      <c r="AB24">
        <v>43313</v>
      </c>
      <c r="AC24">
        <v>41209</v>
      </c>
      <c r="AD24">
        <v>12237</v>
      </c>
      <c r="AE24" s="23">
        <f t="shared" si="0"/>
        <v>1367480.6</v>
      </c>
      <c r="AF24" s="24">
        <f t="shared" si="1"/>
        <v>3470313.5999999996</v>
      </c>
      <c r="AG24" s="62">
        <f t="shared" si="2"/>
        <v>2.5377424732753058</v>
      </c>
      <c r="AH24" s="29"/>
      <c r="AI24" s="27"/>
      <c r="AJ24" s="58">
        <v>2.5377424732753058</v>
      </c>
      <c r="AK24" s="59"/>
    </row>
    <row r="25" spans="1:37" hidden="1">
      <c r="A25" t="s">
        <v>26</v>
      </c>
      <c r="C25" t="s">
        <v>27</v>
      </c>
      <c r="D25" t="s">
        <v>73</v>
      </c>
      <c r="E25" s="1">
        <v>41002.72824074074</v>
      </c>
      <c r="F25" t="s">
        <v>29</v>
      </c>
      <c r="G25" t="s">
        <v>74</v>
      </c>
      <c r="H25" s="1">
        <v>41002.768391203703</v>
      </c>
      <c r="I25">
        <v>231</v>
      </c>
      <c r="J25">
        <v>91.7</v>
      </c>
      <c r="K25">
        <v>13987</v>
      </c>
      <c r="L25">
        <v>1216</v>
      </c>
      <c r="M25">
        <v>5760</v>
      </c>
      <c r="N25">
        <v>1523</v>
      </c>
      <c r="O25">
        <v>27</v>
      </c>
      <c r="P25" t="s">
        <v>198</v>
      </c>
      <c r="Q25" t="s">
        <v>206</v>
      </c>
      <c r="R25" s="10" t="s">
        <v>189</v>
      </c>
      <c r="S25" t="s">
        <v>201</v>
      </c>
      <c r="T25" s="16">
        <v>11.7</v>
      </c>
      <c r="U25" s="16">
        <v>103521</v>
      </c>
      <c r="V25" s="16">
        <v>75899</v>
      </c>
      <c r="W25" s="16">
        <v>36698</v>
      </c>
      <c r="X25" s="17">
        <v>13225</v>
      </c>
      <c r="Y25" s="17">
        <v>48</v>
      </c>
      <c r="Z25" s="18">
        <v>20.8</v>
      </c>
      <c r="AA25" s="18">
        <v>62849</v>
      </c>
      <c r="AB25">
        <v>14498</v>
      </c>
      <c r="AC25">
        <v>21908</v>
      </c>
      <c r="AD25">
        <v>6291</v>
      </c>
      <c r="AE25" s="23">
        <f t="shared" si="0"/>
        <v>429366.6</v>
      </c>
      <c r="AF25" s="24">
        <f t="shared" si="1"/>
        <v>1307259.2</v>
      </c>
      <c r="AG25" s="62">
        <f t="shared" si="2"/>
        <v>3.0446224741281691</v>
      </c>
      <c r="AH25" s="29"/>
      <c r="AI25" s="27"/>
      <c r="AJ25" s="58"/>
      <c r="AK25" s="59"/>
    </row>
    <row r="26" spans="1:37" hidden="1">
      <c r="A26" t="s">
        <v>26</v>
      </c>
      <c r="C26" t="s">
        <v>27</v>
      </c>
      <c r="D26" t="s">
        <v>75</v>
      </c>
      <c r="E26" s="1">
        <v>41002.728807870371</v>
      </c>
      <c r="F26" t="s">
        <v>29</v>
      </c>
      <c r="G26" t="s">
        <v>76</v>
      </c>
      <c r="H26" s="1">
        <v>41002.768414351849</v>
      </c>
      <c r="I26">
        <v>315</v>
      </c>
      <c r="J26">
        <v>90.5</v>
      </c>
      <c r="K26">
        <v>20210</v>
      </c>
      <c r="L26">
        <v>1257</v>
      </c>
      <c r="M26">
        <v>8699</v>
      </c>
      <c r="N26">
        <v>1361</v>
      </c>
      <c r="O26">
        <v>39</v>
      </c>
      <c r="P26" t="s">
        <v>198</v>
      </c>
      <c r="Q26" t="s">
        <v>206</v>
      </c>
      <c r="R26" s="10" t="s">
        <v>189</v>
      </c>
      <c r="S26" t="s">
        <v>201</v>
      </c>
      <c r="T26" s="16">
        <v>12.4</v>
      </c>
      <c r="U26" s="16">
        <v>144588</v>
      </c>
      <c r="V26" s="16">
        <v>131689</v>
      </c>
      <c r="W26" s="16">
        <v>60214</v>
      </c>
      <c r="X26" s="17">
        <v>26580</v>
      </c>
      <c r="Y26" s="17">
        <v>56</v>
      </c>
      <c r="Z26" s="18">
        <v>17.8</v>
      </c>
      <c r="AA26" s="18">
        <v>108185</v>
      </c>
      <c r="AB26">
        <v>64582</v>
      </c>
      <c r="AC26">
        <v>42724</v>
      </c>
      <c r="AD26">
        <v>12648</v>
      </c>
      <c r="AE26" s="23">
        <f t="shared" si="0"/>
        <v>746653.6</v>
      </c>
      <c r="AF26" s="24">
        <f t="shared" si="1"/>
        <v>1925693</v>
      </c>
      <c r="AG26" s="62">
        <f t="shared" si="2"/>
        <v>2.5790982592195366</v>
      </c>
      <c r="AH26" s="29"/>
      <c r="AI26" s="27"/>
      <c r="AJ26" s="58"/>
      <c r="AK26" s="59"/>
    </row>
    <row r="27" spans="1:37">
      <c r="A27" t="s">
        <v>26</v>
      </c>
      <c r="C27" t="s">
        <v>27</v>
      </c>
      <c r="D27" t="s">
        <v>77</v>
      </c>
      <c r="E27" s="1">
        <v>41002.729409722226</v>
      </c>
      <c r="F27" t="s">
        <v>29</v>
      </c>
      <c r="G27" t="s">
        <v>78</v>
      </c>
      <c r="H27" s="1">
        <v>41002.768425925926</v>
      </c>
      <c r="I27">
        <v>199</v>
      </c>
      <c r="J27">
        <v>86.1</v>
      </c>
      <c r="K27">
        <v>14858</v>
      </c>
      <c r="L27">
        <v>1304</v>
      </c>
      <c r="M27">
        <v>4660</v>
      </c>
      <c r="N27">
        <v>1240</v>
      </c>
      <c r="O27">
        <v>20</v>
      </c>
      <c r="P27" t="s">
        <v>203</v>
      </c>
      <c r="Q27" s="10" t="s">
        <v>189</v>
      </c>
      <c r="R27" s="10" t="s">
        <v>189</v>
      </c>
      <c r="S27" t="s">
        <v>201</v>
      </c>
      <c r="T27" s="16">
        <v>10.1</v>
      </c>
      <c r="U27" s="16">
        <v>129578</v>
      </c>
      <c r="V27" s="16">
        <v>127031</v>
      </c>
      <c r="W27" s="16">
        <v>33281</v>
      </c>
      <c r="X27" s="17">
        <v>15321</v>
      </c>
      <c r="Y27" s="17">
        <v>35</v>
      </c>
      <c r="Z27" s="18">
        <v>17.600000000000001</v>
      </c>
      <c r="AA27" s="18">
        <v>78614</v>
      </c>
      <c r="AB27">
        <v>18399</v>
      </c>
      <c r="AC27">
        <v>19555</v>
      </c>
      <c r="AD27">
        <v>6343</v>
      </c>
      <c r="AE27" s="23">
        <f t="shared" si="0"/>
        <v>336138.1</v>
      </c>
      <c r="AF27" s="24">
        <f t="shared" si="1"/>
        <v>1383606.4000000001</v>
      </c>
      <c r="AG27" s="62">
        <f t="shared" si="2"/>
        <v>4.1161843896898338</v>
      </c>
      <c r="AH27" s="29"/>
      <c r="AI27" s="27"/>
      <c r="AJ27" s="58"/>
      <c r="AK27" s="59">
        <v>4.1161843896898338</v>
      </c>
    </row>
    <row r="28" spans="1:37">
      <c r="A28" s="8" t="s">
        <v>26</v>
      </c>
      <c r="B28" s="8"/>
      <c r="C28" s="8" t="s">
        <v>27</v>
      </c>
      <c r="D28" s="8" t="s">
        <v>79</v>
      </c>
      <c r="E28" s="30">
        <v>41002.729953703703</v>
      </c>
      <c r="F28" s="8" t="s">
        <v>29</v>
      </c>
      <c r="G28" s="8" t="s">
        <v>80</v>
      </c>
      <c r="H28" s="30">
        <v>41002.768437500003</v>
      </c>
      <c r="I28" s="8">
        <v>217</v>
      </c>
      <c r="J28" s="8">
        <v>85.1</v>
      </c>
      <c r="K28" s="8">
        <v>18572</v>
      </c>
      <c r="L28" s="8">
        <v>1430</v>
      </c>
      <c r="M28" s="8">
        <v>7889</v>
      </c>
      <c r="N28" s="8">
        <v>1389</v>
      </c>
      <c r="O28" s="8">
        <v>22</v>
      </c>
      <c r="P28" s="8" t="s">
        <v>203</v>
      </c>
      <c r="Q28" s="9" t="s">
        <v>189</v>
      </c>
      <c r="R28" s="9" t="s">
        <v>189</v>
      </c>
      <c r="S28" s="8" t="s">
        <v>201</v>
      </c>
      <c r="T28" s="31">
        <v>10.1</v>
      </c>
      <c r="U28" s="31">
        <v>134070</v>
      </c>
      <c r="V28" s="31">
        <v>133491</v>
      </c>
      <c r="W28" s="31">
        <v>64403</v>
      </c>
      <c r="X28" s="32">
        <v>23708</v>
      </c>
      <c r="Y28" s="32">
        <v>55</v>
      </c>
      <c r="Z28" s="33">
        <v>25.3</v>
      </c>
      <c r="AA28" s="33">
        <v>69429</v>
      </c>
      <c r="AB28" s="8">
        <v>15630</v>
      </c>
      <c r="AC28" s="8">
        <v>27281</v>
      </c>
      <c r="AD28" s="8">
        <v>4004</v>
      </c>
      <c r="AE28" s="34">
        <f t="shared" si="0"/>
        <v>650470.29999999993</v>
      </c>
      <c r="AF28" s="35">
        <f t="shared" si="1"/>
        <v>1756553.7</v>
      </c>
      <c r="AG28" s="65">
        <f t="shared" si="2"/>
        <v>2.700436438066427</v>
      </c>
      <c r="AH28" s="37"/>
      <c r="AI28" s="36"/>
      <c r="AJ28" s="58"/>
      <c r="AK28" s="59">
        <v>2.700436438066427</v>
      </c>
    </row>
    <row r="29" spans="1:37" hidden="1">
      <c r="A29" t="s">
        <v>26</v>
      </c>
      <c r="C29" t="s">
        <v>27</v>
      </c>
      <c r="D29" t="s">
        <v>81</v>
      </c>
      <c r="E29" s="1">
        <v>41002.730520833335</v>
      </c>
      <c r="F29" t="s">
        <v>29</v>
      </c>
      <c r="G29" t="s">
        <v>82</v>
      </c>
      <c r="H29" s="1">
        <v>41002.768449074072</v>
      </c>
      <c r="I29">
        <v>749</v>
      </c>
      <c r="J29">
        <v>94.3</v>
      </c>
      <c r="K29">
        <v>6405</v>
      </c>
      <c r="L29">
        <v>914</v>
      </c>
      <c r="M29">
        <v>24088</v>
      </c>
      <c r="N29">
        <v>1719</v>
      </c>
      <c r="O29">
        <v>225</v>
      </c>
      <c r="P29" t="s">
        <v>198</v>
      </c>
      <c r="Q29" s="10" t="s">
        <v>189</v>
      </c>
      <c r="R29" s="10" t="s">
        <v>204</v>
      </c>
      <c r="S29" t="s">
        <v>205</v>
      </c>
      <c r="T29" s="16">
        <v>30</v>
      </c>
      <c r="U29" s="16">
        <v>18099</v>
      </c>
      <c r="V29" s="16">
        <v>1610</v>
      </c>
      <c r="W29" s="16">
        <v>76936</v>
      </c>
      <c r="X29" s="17">
        <v>35530</v>
      </c>
      <c r="Y29" s="17">
        <v>83</v>
      </c>
      <c r="Z29" s="18">
        <v>11.1</v>
      </c>
      <c r="AA29" s="18">
        <v>49961</v>
      </c>
      <c r="AB29">
        <v>19930</v>
      </c>
      <c r="AC29">
        <v>116019</v>
      </c>
      <c r="AD29">
        <v>75263</v>
      </c>
      <c r="AE29" s="23">
        <f t="shared" si="0"/>
        <v>2308080</v>
      </c>
      <c r="AF29" s="24">
        <f t="shared" si="1"/>
        <v>554567.1</v>
      </c>
      <c r="AG29" s="62">
        <f t="shared" si="2"/>
        <v>0.24027204429655816</v>
      </c>
      <c r="AH29" s="29">
        <f t="shared" si="3"/>
        <v>0.11521334522567943</v>
      </c>
      <c r="AI29" s="27">
        <f t="shared" si="4"/>
        <v>11.521334522567942</v>
      </c>
      <c r="AJ29" s="58"/>
      <c r="AK29" s="59"/>
    </row>
    <row r="30" spans="1:37" hidden="1">
      <c r="A30" t="s">
        <v>26</v>
      </c>
      <c r="C30" t="s">
        <v>27</v>
      </c>
      <c r="D30" t="s">
        <v>83</v>
      </c>
      <c r="E30" s="1">
        <v>41002.731319444443</v>
      </c>
      <c r="F30" t="s">
        <v>29</v>
      </c>
      <c r="G30" t="s">
        <v>84</v>
      </c>
      <c r="H30" s="1">
        <v>41002.768460648149</v>
      </c>
      <c r="I30">
        <v>1024</v>
      </c>
      <c r="J30">
        <v>93.3</v>
      </c>
      <c r="K30">
        <v>6410</v>
      </c>
      <c r="L30">
        <v>962</v>
      </c>
      <c r="M30">
        <v>26861</v>
      </c>
      <c r="N30">
        <v>2326</v>
      </c>
      <c r="O30">
        <v>350</v>
      </c>
      <c r="P30" t="s">
        <v>198</v>
      </c>
      <c r="Q30" s="10" t="s">
        <v>189</v>
      </c>
      <c r="R30" s="10" t="s">
        <v>204</v>
      </c>
      <c r="S30" t="s">
        <v>205</v>
      </c>
      <c r="T30" s="16">
        <v>34.200000000000003</v>
      </c>
      <c r="U30" s="16">
        <v>16215</v>
      </c>
      <c r="V30" s="16">
        <v>1542</v>
      </c>
      <c r="W30" s="16">
        <v>75359</v>
      </c>
      <c r="X30" s="17">
        <v>40515</v>
      </c>
      <c r="Y30" s="17">
        <v>128</v>
      </c>
      <c r="Z30" s="18">
        <v>12.5</v>
      </c>
      <c r="AA30" s="18">
        <v>44216</v>
      </c>
      <c r="AB30">
        <v>14848</v>
      </c>
      <c r="AC30">
        <v>110934</v>
      </c>
      <c r="AD30">
        <v>84341</v>
      </c>
      <c r="AE30" s="23">
        <f t="shared" si="0"/>
        <v>2577277.8000000003</v>
      </c>
      <c r="AF30" s="24">
        <f t="shared" si="1"/>
        <v>552700</v>
      </c>
      <c r="AG30" s="62">
        <f t="shared" si="2"/>
        <v>0.21445107702398242</v>
      </c>
      <c r="AH30" s="29">
        <f t="shared" si="3"/>
        <v>8.4504664788623646E-2</v>
      </c>
      <c r="AI30" s="27">
        <f t="shared" si="4"/>
        <v>8.4504664788623653</v>
      </c>
      <c r="AJ30" s="58"/>
      <c r="AK30" s="59"/>
    </row>
    <row r="31" spans="1:37" hidden="1">
      <c r="A31" t="s">
        <v>26</v>
      </c>
      <c r="C31" t="s">
        <v>27</v>
      </c>
      <c r="D31" t="s">
        <v>85</v>
      </c>
      <c r="E31" s="1">
        <v>41002.731851851851</v>
      </c>
      <c r="F31" t="s">
        <v>29</v>
      </c>
      <c r="G31" t="s">
        <v>86</v>
      </c>
      <c r="H31" s="1">
        <v>41002.768483796295</v>
      </c>
      <c r="I31">
        <v>302</v>
      </c>
      <c r="J31">
        <v>92.4</v>
      </c>
      <c r="K31">
        <v>1722</v>
      </c>
      <c r="L31">
        <v>1017</v>
      </c>
      <c r="M31">
        <v>11515</v>
      </c>
      <c r="N31">
        <v>1718</v>
      </c>
      <c r="O31">
        <v>48</v>
      </c>
      <c r="P31" t="s">
        <v>198</v>
      </c>
      <c r="Q31" t="s">
        <v>206</v>
      </c>
      <c r="R31" s="10" t="s">
        <v>204</v>
      </c>
      <c r="S31" t="s">
        <v>205</v>
      </c>
      <c r="T31" s="16">
        <v>15.9</v>
      </c>
      <c r="U31" s="16">
        <v>5535</v>
      </c>
      <c r="V31" s="16">
        <v>1739</v>
      </c>
      <c r="W31" s="16">
        <v>63208</v>
      </c>
      <c r="X31" s="17">
        <v>28848</v>
      </c>
      <c r="Y31" s="17">
        <v>15</v>
      </c>
      <c r="Z31" s="18">
        <v>5</v>
      </c>
      <c r="AA31" s="18">
        <v>15012</v>
      </c>
      <c r="AB31">
        <v>7744</v>
      </c>
      <c r="AC31">
        <v>111427</v>
      </c>
      <c r="AD31">
        <v>60856</v>
      </c>
      <c r="AE31" s="23">
        <f t="shared" si="0"/>
        <v>1005007.2000000001</v>
      </c>
      <c r="AF31" s="24">
        <f t="shared" si="1"/>
        <v>75060</v>
      </c>
      <c r="AG31" s="62">
        <f t="shared" si="2"/>
        <v>7.4686032100068536E-2</v>
      </c>
      <c r="AH31" s="29">
        <f t="shared" si="3"/>
        <v>2.4530473887884888E-2</v>
      </c>
      <c r="AI31" s="27">
        <f t="shared" si="4"/>
        <v>2.4530473887884887</v>
      </c>
      <c r="AJ31" s="58"/>
      <c r="AK31" s="59"/>
    </row>
    <row r="32" spans="1:37" hidden="1">
      <c r="A32" t="s">
        <v>26</v>
      </c>
      <c r="C32" t="s">
        <v>27</v>
      </c>
      <c r="D32" t="s">
        <v>87</v>
      </c>
      <c r="E32" s="1">
        <v>41002.732615740744</v>
      </c>
      <c r="F32" t="s">
        <v>29</v>
      </c>
      <c r="G32" t="s">
        <v>88</v>
      </c>
      <c r="H32" s="1">
        <v>41002.768495370372</v>
      </c>
      <c r="I32">
        <v>496</v>
      </c>
      <c r="J32">
        <v>94.5</v>
      </c>
      <c r="K32">
        <v>3340</v>
      </c>
      <c r="L32">
        <v>1030</v>
      </c>
      <c r="M32">
        <v>14416</v>
      </c>
      <c r="N32">
        <v>1619</v>
      </c>
      <c r="O32">
        <v>88</v>
      </c>
      <c r="P32" t="s">
        <v>198</v>
      </c>
      <c r="Q32" t="s">
        <v>206</v>
      </c>
      <c r="R32" s="10" t="s">
        <v>204</v>
      </c>
      <c r="S32" t="s">
        <v>205</v>
      </c>
      <c r="T32" s="16">
        <v>17.7</v>
      </c>
      <c r="U32" s="16">
        <v>14307</v>
      </c>
      <c r="V32" s="16">
        <v>1433</v>
      </c>
      <c r="W32" s="16">
        <v>73800</v>
      </c>
      <c r="X32" s="17">
        <v>33951</v>
      </c>
      <c r="Y32" s="17">
        <v>15</v>
      </c>
      <c r="Z32" s="18">
        <v>3</v>
      </c>
      <c r="AA32" s="18">
        <v>76617</v>
      </c>
      <c r="AB32">
        <v>41815</v>
      </c>
      <c r="AC32">
        <v>147634</v>
      </c>
      <c r="AD32">
        <v>136579</v>
      </c>
      <c r="AE32" s="23">
        <f t="shared" si="0"/>
        <v>1306260</v>
      </c>
      <c r="AF32" s="24">
        <f t="shared" si="1"/>
        <v>229851</v>
      </c>
      <c r="AG32" s="62">
        <f t="shared" si="2"/>
        <v>0.17596114096734189</v>
      </c>
      <c r="AH32" s="29">
        <f t="shared" si="3"/>
        <v>6.8225838367472535E-2</v>
      </c>
      <c r="AI32" s="27">
        <f t="shared" si="4"/>
        <v>6.8225838367472535</v>
      </c>
      <c r="AJ32" s="58"/>
      <c r="AK32" s="59"/>
    </row>
    <row r="33" spans="1:37" hidden="1">
      <c r="A33" t="s">
        <v>26</v>
      </c>
      <c r="C33" t="s">
        <v>27</v>
      </c>
      <c r="D33" t="s">
        <v>89</v>
      </c>
      <c r="E33" s="1">
        <v>41002.733159722222</v>
      </c>
      <c r="F33" t="s">
        <v>29</v>
      </c>
      <c r="G33" t="s">
        <v>90</v>
      </c>
      <c r="H33" s="1">
        <v>41002.768495370372</v>
      </c>
      <c r="I33">
        <v>233</v>
      </c>
      <c r="J33">
        <v>88.6</v>
      </c>
      <c r="K33">
        <v>1060</v>
      </c>
      <c r="L33">
        <v>915</v>
      </c>
      <c r="M33">
        <v>6406</v>
      </c>
      <c r="N33">
        <v>1640</v>
      </c>
      <c r="O33">
        <v>34</v>
      </c>
      <c r="P33" t="s">
        <v>203</v>
      </c>
      <c r="Q33" s="10" t="s">
        <v>189</v>
      </c>
      <c r="R33" s="10" t="s">
        <v>204</v>
      </c>
      <c r="S33" t="s">
        <v>205</v>
      </c>
      <c r="T33" s="16">
        <v>14.6</v>
      </c>
      <c r="U33" s="16">
        <v>1095</v>
      </c>
      <c r="V33" s="16">
        <v>984</v>
      </c>
      <c r="W33" s="16">
        <v>33768</v>
      </c>
      <c r="X33" s="17">
        <v>14861</v>
      </c>
      <c r="Y33" s="17">
        <v>1</v>
      </c>
      <c r="Z33" s="18">
        <v>0.4</v>
      </c>
      <c r="AA33" s="18">
        <v>14402</v>
      </c>
      <c r="AB33">
        <v>14402</v>
      </c>
      <c r="AC33">
        <v>4065</v>
      </c>
      <c r="AD33">
        <v>4065</v>
      </c>
      <c r="AE33" s="23">
        <f t="shared" si="0"/>
        <v>493012.8</v>
      </c>
      <c r="AF33" s="24">
        <f t="shared" si="1"/>
        <v>5760.8</v>
      </c>
      <c r="AG33" s="62">
        <f t="shared" si="2"/>
        <v>1.1684889317275333E-2</v>
      </c>
      <c r="AH33" s="29">
        <f t="shared" si="3"/>
        <v>2.838767220084575E-3</v>
      </c>
      <c r="AI33" s="27">
        <f t="shared" si="4"/>
        <v>0.28387672200845748</v>
      </c>
      <c r="AJ33" s="58"/>
      <c r="AK33" s="59"/>
    </row>
    <row r="34" spans="1:37" ht="16" hidden="1" thickBot="1">
      <c r="A34" s="7" t="s">
        <v>26</v>
      </c>
      <c r="B34" s="7"/>
      <c r="C34" s="7" t="s">
        <v>27</v>
      </c>
      <c r="D34" s="7" t="s">
        <v>91</v>
      </c>
      <c r="E34" s="38">
        <v>41002.733842592592</v>
      </c>
      <c r="F34" s="7" t="s">
        <v>29</v>
      </c>
      <c r="G34" s="7" t="s">
        <v>92</v>
      </c>
      <c r="H34" s="38">
        <v>41002.768518518518</v>
      </c>
      <c r="I34" s="7">
        <v>276</v>
      </c>
      <c r="J34" s="7">
        <v>91.4</v>
      </c>
      <c r="K34" s="7">
        <v>1485</v>
      </c>
      <c r="L34" s="7">
        <v>913</v>
      </c>
      <c r="M34" s="7">
        <v>13414</v>
      </c>
      <c r="N34" s="7">
        <v>1564</v>
      </c>
      <c r="O34" s="7">
        <v>62</v>
      </c>
      <c r="P34" s="7" t="s">
        <v>203</v>
      </c>
      <c r="Q34" s="11" t="s">
        <v>189</v>
      </c>
      <c r="R34" s="11" t="s">
        <v>204</v>
      </c>
      <c r="S34" s="7" t="s">
        <v>205</v>
      </c>
      <c r="T34" s="39">
        <v>22.5</v>
      </c>
      <c r="U34" s="39">
        <v>3262</v>
      </c>
      <c r="V34" s="39">
        <v>884</v>
      </c>
      <c r="W34" s="39">
        <v>54519</v>
      </c>
      <c r="X34" s="40">
        <v>24536</v>
      </c>
      <c r="Y34" s="40">
        <v>4</v>
      </c>
      <c r="Z34" s="41">
        <v>1.4</v>
      </c>
      <c r="AA34" s="41">
        <v>36291</v>
      </c>
      <c r="AB34" s="7">
        <v>6242</v>
      </c>
      <c r="AC34" s="7">
        <v>104370</v>
      </c>
      <c r="AD34" s="7">
        <v>116698</v>
      </c>
      <c r="AE34" s="42">
        <f t="shared" si="0"/>
        <v>1226677.5</v>
      </c>
      <c r="AF34" s="43">
        <f t="shared" si="1"/>
        <v>50807.399999999994</v>
      </c>
      <c r="AG34" s="64">
        <f t="shared" si="2"/>
        <v>4.1418710296716121E-2</v>
      </c>
      <c r="AH34" s="45">
        <f t="shared" si="3"/>
        <v>1.5337783816297801E-2</v>
      </c>
      <c r="AI34" s="44">
        <f t="shared" si="4"/>
        <v>1.5337783816297801</v>
      </c>
      <c r="AJ34" s="58"/>
      <c r="AK34" s="59"/>
    </row>
    <row r="35" spans="1:37">
      <c r="A35" t="s">
        <v>26</v>
      </c>
      <c r="C35" t="s">
        <v>27</v>
      </c>
      <c r="D35" t="s">
        <v>93</v>
      </c>
      <c r="E35" s="1">
        <v>41002.734282407408</v>
      </c>
      <c r="F35" t="s">
        <v>29</v>
      </c>
      <c r="G35" t="s">
        <v>94</v>
      </c>
      <c r="H35" s="1">
        <v>41002.768530092595</v>
      </c>
      <c r="I35">
        <v>374</v>
      </c>
      <c r="J35">
        <v>94.2</v>
      </c>
      <c r="K35">
        <v>44632</v>
      </c>
      <c r="L35">
        <v>2145</v>
      </c>
      <c r="M35">
        <v>19693</v>
      </c>
      <c r="N35">
        <v>1393</v>
      </c>
      <c r="O35">
        <v>90</v>
      </c>
      <c r="P35" t="s">
        <v>198</v>
      </c>
      <c r="Q35" s="10" t="s">
        <v>189</v>
      </c>
      <c r="R35" s="10" t="s">
        <v>189</v>
      </c>
      <c r="S35" t="s">
        <v>201</v>
      </c>
      <c r="T35" s="16">
        <v>24.1</v>
      </c>
      <c r="U35" s="16">
        <v>167670</v>
      </c>
      <c r="V35" s="16">
        <v>214349</v>
      </c>
      <c r="W35" s="16">
        <v>77017</v>
      </c>
      <c r="X35" s="17">
        <v>33871</v>
      </c>
      <c r="Y35" s="17">
        <v>149</v>
      </c>
      <c r="Z35" s="18">
        <v>39.799999999999997</v>
      </c>
      <c r="AA35" s="18">
        <v>109986</v>
      </c>
      <c r="AB35">
        <v>46185</v>
      </c>
      <c r="AC35">
        <v>47732</v>
      </c>
      <c r="AD35">
        <v>10411</v>
      </c>
      <c r="AE35" s="23">
        <f t="shared" si="0"/>
        <v>1856109.7000000002</v>
      </c>
      <c r="AF35" s="24">
        <f t="shared" si="1"/>
        <v>4377442.8</v>
      </c>
      <c r="AG35" s="62">
        <f t="shared" si="2"/>
        <v>2.3583965969252785</v>
      </c>
      <c r="AH35" s="29"/>
      <c r="AI35" s="27"/>
      <c r="AJ35" s="58">
        <v>2.3583965969252785</v>
      </c>
      <c r="AK35" s="59"/>
    </row>
    <row r="36" spans="1:37">
      <c r="A36" t="s">
        <v>26</v>
      </c>
      <c r="C36" t="s">
        <v>27</v>
      </c>
      <c r="D36" t="s">
        <v>95</v>
      </c>
      <c r="E36" s="1">
        <v>41002.735023148147</v>
      </c>
      <c r="F36" t="s">
        <v>29</v>
      </c>
      <c r="G36" t="s">
        <v>96</v>
      </c>
      <c r="H36" s="1">
        <v>41002.768541666665</v>
      </c>
      <c r="I36">
        <v>788</v>
      </c>
      <c r="J36">
        <v>94.1</v>
      </c>
      <c r="K36">
        <v>45900</v>
      </c>
      <c r="L36">
        <v>2402</v>
      </c>
      <c r="M36">
        <v>20995</v>
      </c>
      <c r="N36">
        <v>1567</v>
      </c>
      <c r="O36">
        <v>210</v>
      </c>
      <c r="P36" t="s">
        <v>198</v>
      </c>
      <c r="Q36" s="10" t="s">
        <v>189</v>
      </c>
      <c r="R36" s="10" t="s">
        <v>189</v>
      </c>
      <c r="S36" t="s">
        <v>201</v>
      </c>
      <c r="T36" s="16">
        <v>26.6</v>
      </c>
      <c r="U36" s="16">
        <v>155795</v>
      </c>
      <c r="V36" s="16">
        <v>172233</v>
      </c>
      <c r="W36" s="16">
        <v>74644</v>
      </c>
      <c r="X36" s="17">
        <v>34733</v>
      </c>
      <c r="Y36" s="17">
        <v>335</v>
      </c>
      <c r="Z36" s="18">
        <v>42.5</v>
      </c>
      <c r="AA36" s="18">
        <v>106087</v>
      </c>
      <c r="AB36">
        <v>52658</v>
      </c>
      <c r="AC36">
        <v>47559</v>
      </c>
      <c r="AD36">
        <v>10084</v>
      </c>
      <c r="AE36" s="23">
        <f t="shared" si="0"/>
        <v>1985530.4000000001</v>
      </c>
      <c r="AF36" s="24">
        <f t="shared" si="1"/>
        <v>4508697.5</v>
      </c>
      <c r="AG36" s="62">
        <f t="shared" si="2"/>
        <v>2.2707773701173246</v>
      </c>
      <c r="AH36" s="29"/>
      <c r="AI36" s="27"/>
      <c r="AJ36" s="58">
        <v>2.2707773701173246</v>
      </c>
      <c r="AK36" s="59"/>
    </row>
    <row r="37" spans="1:37" hidden="1">
      <c r="A37" t="s">
        <v>26</v>
      </c>
      <c r="C37" t="s">
        <v>27</v>
      </c>
      <c r="D37" t="s">
        <v>97</v>
      </c>
      <c r="E37" s="1">
        <v>41002.735532407409</v>
      </c>
      <c r="F37" t="s">
        <v>29</v>
      </c>
      <c r="G37" t="s">
        <v>98</v>
      </c>
      <c r="H37" s="1">
        <v>41002.768553240741</v>
      </c>
      <c r="I37">
        <v>350</v>
      </c>
      <c r="J37">
        <v>90</v>
      </c>
      <c r="K37">
        <v>55959</v>
      </c>
      <c r="L37">
        <v>5175</v>
      </c>
      <c r="M37">
        <v>26134</v>
      </c>
      <c r="N37">
        <v>2776</v>
      </c>
      <c r="O37">
        <v>117</v>
      </c>
      <c r="P37" t="s">
        <v>198</v>
      </c>
      <c r="Q37" t="s">
        <v>202</v>
      </c>
      <c r="R37" s="10" t="s">
        <v>189</v>
      </c>
      <c r="S37" t="s">
        <v>201</v>
      </c>
      <c r="T37" s="16">
        <v>33.4</v>
      </c>
      <c r="U37" s="16">
        <v>152681</v>
      </c>
      <c r="V37" s="16">
        <v>169857</v>
      </c>
      <c r="W37" s="16">
        <v>74345</v>
      </c>
      <c r="X37" s="17">
        <v>31727</v>
      </c>
      <c r="Y37" s="17">
        <v>193</v>
      </c>
      <c r="Z37" s="18">
        <v>55.1</v>
      </c>
      <c r="AA37" s="18">
        <v>100182</v>
      </c>
      <c r="AB37">
        <v>40155</v>
      </c>
      <c r="AC37">
        <v>46233</v>
      </c>
      <c r="AD37">
        <v>9722</v>
      </c>
      <c r="AE37" s="23">
        <f t="shared" si="0"/>
        <v>2483123</v>
      </c>
      <c r="AF37" s="24">
        <f t="shared" si="1"/>
        <v>5520028.2000000002</v>
      </c>
      <c r="AG37" s="62">
        <f t="shared" si="2"/>
        <v>2.2230184328363918</v>
      </c>
      <c r="AH37" s="29"/>
      <c r="AI37" s="27"/>
      <c r="AJ37" s="58"/>
      <c r="AK37" s="59"/>
    </row>
    <row r="38" spans="1:37" hidden="1">
      <c r="A38" t="s">
        <v>26</v>
      </c>
      <c r="C38" t="s">
        <v>27</v>
      </c>
      <c r="D38" t="s">
        <v>99</v>
      </c>
      <c r="E38" s="1">
        <v>41002.736168981479</v>
      </c>
      <c r="F38" t="s">
        <v>29</v>
      </c>
      <c r="G38" t="s">
        <v>100</v>
      </c>
      <c r="H38" s="1">
        <v>41002.768564814818</v>
      </c>
      <c r="I38">
        <v>342</v>
      </c>
      <c r="J38">
        <v>89.1</v>
      </c>
      <c r="K38">
        <v>66334</v>
      </c>
      <c r="L38">
        <v>5530</v>
      </c>
      <c r="M38">
        <v>30736</v>
      </c>
      <c r="N38">
        <v>2630</v>
      </c>
      <c r="O38">
        <v>126</v>
      </c>
      <c r="P38" t="s">
        <v>198</v>
      </c>
      <c r="Q38" t="s">
        <v>202</v>
      </c>
      <c r="R38" s="10" t="s">
        <v>189</v>
      </c>
      <c r="S38" t="s">
        <v>201</v>
      </c>
      <c r="T38" s="16">
        <v>36.799999999999997</v>
      </c>
      <c r="U38" s="16">
        <v>171612</v>
      </c>
      <c r="V38" s="16">
        <v>239446</v>
      </c>
      <c r="W38" s="16">
        <v>80442</v>
      </c>
      <c r="X38" s="17">
        <v>46772</v>
      </c>
      <c r="Y38" s="17">
        <v>196</v>
      </c>
      <c r="Z38" s="18">
        <v>57.3</v>
      </c>
      <c r="AA38" s="18">
        <v>114570</v>
      </c>
      <c r="AB38">
        <v>52806</v>
      </c>
      <c r="AC38">
        <v>52637</v>
      </c>
      <c r="AD38">
        <v>14238</v>
      </c>
      <c r="AE38" s="23">
        <f t="shared" si="0"/>
        <v>2960265.5999999996</v>
      </c>
      <c r="AF38" s="24">
        <f t="shared" si="1"/>
        <v>6564861</v>
      </c>
      <c r="AG38" s="62">
        <f t="shared" si="2"/>
        <v>2.2176594559623299</v>
      </c>
      <c r="AH38" s="29"/>
      <c r="AI38" s="27"/>
      <c r="AJ38" s="58"/>
      <c r="AK38" s="59"/>
    </row>
    <row r="39" spans="1:37">
      <c r="A39" t="s">
        <v>26</v>
      </c>
      <c r="C39" t="s">
        <v>27</v>
      </c>
      <c r="D39" t="s">
        <v>101</v>
      </c>
      <c r="E39" s="1">
        <v>41002.73678240741</v>
      </c>
      <c r="F39" t="s">
        <v>29</v>
      </c>
      <c r="G39" t="s">
        <v>102</v>
      </c>
      <c r="H39" s="1">
        <v>41002.768576388888</v>
      </c>
      <c r="I39">
        <v>181</v>
      </c>
      <c r="J39">
        <v>85</v>
      </c>
      <c r="K39">
        <v>25109</v>
      </c>
      <c r="L39">
        <v>1791</v>
      </c>
      <c r="M39">
        <v>8537</v>
      </c>
      <c r="N39">
        <v>1650</v>
      </c>
      <c r="O39">
        <v>34</v>
      </c>
      <c r="P39" t="s">
        <v>203</v>
      </c>
      <c r="Q39" s="10" t="s">
        <v>189</v>
      </c>
      <c r="R39" s="10" t="s">
        <v>189</v>
      </c>
      <c r="S39" t="s">
        <v>201</v>
      </c>
      <c r="T39" s="16">
        <v>18.8</v>
      </c>
      <c r="U39" s="16">
        <v>113971</v>
      </c>
      <c r="V39" s="16">
        <v>76588</v>
      </c>
      <c r="W39" s="16">
        <v>38366</v>
      </c>
      <c r="X39" s="17">
        <v>14931</v>
      </c>
      <c r="Y39" s="17">
        <v>56</v>
      </c>
      <c r="Z39" s="18">
        <v>30.9</v>
      </c>
      <c r="AA39" s="18">
        <v>78066</v>
      </c>
      <c r="AB39">
        <v>25867</v>
      </c>
      <c r="AC39">
        <v>23767</v>
      </c>
      <c r="AD39">
        <v>5124</v>
      </c>
      <c r="AE39" s="23">
        <f t="shared" si="0"/>
        <v>721280.8</v>
      </c>
      <c r="AF39" s="24">
        <f t="shared" si="1"/>
        <v>2412239.4</v>
      </c>
      <c r="AG39" s="62">
        <f t="shared" si="2"/>
        <v>3.3443832138606764</v>
      </c>
      <c r="AH39" s="29"/>
      <c r="AI39" s="27"/>
      <c r="AJ39" s="58"/>
      <c r="AK39" s="59">
        <v>3.3443832138606764</v>
      </c>
    </row>
    <row r="40" spans="1:37">
      <c r="A40" s="8" t="s">
        <v>26</v>
      </c>
      <c r="B40" s="8"/>
      <c r="C40" s="8" t="s">
        <v>27</v>
      </c>
      <c r="D40" s="8" t="s">
        <v>103</v>
      </c>
      <c r="E40" s="30">
        <v>41002.737488425926</v>
      </c>
      <c r="F40" s="8" t="s">
        <v>29</v>
      </c>
      <c r="G40" s="8" t="s">
        <v>104</v>
      </c>
      <c r="H40" s="30">
        <v>41002.768587962964</v>
      </c>
      <c r="I40" s="8">
        <v>268</v>
      </c>
      <c r="J40" s="8">
        <v>90.8</v>
      </c>
      <c r="K40" s="8">
        <v>29095</v>
      </c>
      <c r="L40" s="8">
        <v>1620</v>
      </c>
      <c r="M40" s="8">
        <v>10639</v>
      </c>
      <c r="N40" s="8">
        <v>1531</v>
      </c>
      <c r="O40" s="8">
        <v>48</v>
      </c>
      <c r="P40" s="8" t="s">
        <v>203</v>
      </c>
      <c r="Q40" s="9" t="s">
        <v>189</v>
      </c>
      <c r="R40" s="9" t="s">
        <v>189</v>
      </c>
      <c r="S40" s="8" t="s">
        <v>201</v>
      </c>
      <c r="T40" s="31">
        <v>17.899999999999999</v>
      </c>
      <c r="U40" s="31">
        <v>138316</v>
      </c>
      <c r="V40" s="31">
        <v>122981</v>
      </c>
      <c r="W40" s="31">
        <v>52098</v>
      </c>
      <c r="X40" s="32">
        <v>30945</v>
      </c>
      <c r="Y40" s="32">
        <v>85</v>
      </c>
      <c r="Z40" s="33">
        <v>31.7</v>
      </c>
      <c r="AA40" s="33">
        <v>88957</v>
      </c>
      <c r="AB40" s="8">
        <v>44738</v>
      </c>
      <c r="AC40" s="8">
        <v>30563</v>
      </c>
      <c r="AD40" s="8">
        <v>7162</v>
      </c>
      <c r="AE40" s="34">
        <f t="shared" si="0"/>
        <v>932554.2</v>
      </c>
      <c r="AF40" s="35">
        <f t="shared" si="1"/>
        <v>2819936.9</v>
      </c>
      <c r="AG40" s="65">
        <f t="shared" si="2"/>
        <v>3.023885260502821</v>
      </c>
      <c r="AH40" s="37"/>
      <c r="AI40" s="36"/>
      <c r="AJ40" s="58"/>
      <c r="AK40" s="59">
        <v>3.023885260502821</v>
      </c>
    </row>
    <row r="41" spans="1:37" hidden="1">
      <c r="A41" t="s">
        <v>26</v>
      </c>
      <c r="C41" t="s">
        <v>27</v>
      </c>
      <c r="D41" t="s">
        <v>105</v>
      </c>
      <c r="E41" s="1">
        <v>41002.738356481481</v>
      </c>
      <c r="F41" t="s">
        <v>29</v>
      </c>
      <c r="G41" t="s">
        <v>106</v>
      </c>
      <c r="H41" s="1">
        <v>41002.768599537034</v>
      </c>
      <c r="I41">
        <v>909</v>
      </c>
      <c r="J41">
        <v>92.8</v>
      </c>
      <c r="K41">
        <v>2800</v>
      </c>
      <c r="L41">
        <v>826</v>
      </c>
      <c r="M41">
        <v>24335</v>
      </c>
      <c r="N41">
        <v>2024</v>
      </c>
      <c r="O41">
        <v>286</v>
      </c>
      <c r="P41" t="s">
        <v>198</v>
      </c>
      <c r="Q41" s="10" t="s">
        <v>189</v>
      </c>
      <c r="R41" s="10" t="s">
        <v>207</v>
      </c>
      <c r="S41" t="s">
        <v>205</v>
      </c>
      <c r="T41" s="16">
        <v>31.5</v>
      </c>
      <c r="U41" s="16">
        <v>7132</v>
      </c>
      <c r="V41" s="16">
        <v>1088</v>
      </c>
      <c r="W41" s="16">
        <v>73851</v>
      </c>
      <c r="X41" s="17">
        <v>36233</v>
      </c>
      <c r="Y41" s="17">
        <v>58</v>
      </c>
      <c r="Z41" s="18">
        <v>6.4</v>
      </c>
      <c r="AA41" s="18">
        <v>31023</v>
      </c>
      <c r="AB41">
        <v>18577</v>
      </c>
      <c r="AC41">
        <v>140741</v>
      </c>
      <c r="AD41">
        <v>131156</v>
      </c>
      <c r="AE41" s="23">
        <f t="shared" si="0"/>
        <v>2326306.5</v>
      </c>
      <c r="AF41" s="24">
        <f t="shared" si="1"/>
        <v>198547.20000000001</v>
      </c>
      <c r="AG41" s="62">
        <f t="shared" si="2"/>
        <v>8.5348684706851835E-2</v>
      </c>
      <c r="AH41" s="29">
        <f t="shared" si="3"/>
        <v>3.6189284201869953E-2</v>
      </c>
      <c r="AI41" s="27">
        <f t="shared" si="4"/>
        <v>3.6189284201869953</v>
      </c>
      <c r="AJ41" s="58"/>
      <c r="AK41" s="59"/>
    </row>
    <row r="42" spans="1:37" hidden="1">
      <c r="A42" t="s">
        <v>26</v>
      </c>
      <c r="C42" t="s">
        <v>27</v>
      </c>
      <c r="D42" t="s">
        <v>107</v>
      </c>
      <c r="E42" s="1">
        <v>41002.738900462966</v>
      </c>
      <c r="F42" t="s">
        <v>29</v>
      </c>
      <c r="G42" t="s">
        <v>108</v>
      </c>
      <c r="H42" s="1">
        <v>41002.768611111111</v>
      </c>
      <c r="I42">
        <v>574</v>
      </c>
      <c r="J42">
        <v>94.7</v>
      </c>
      <c r="K42">
        <v>5491</v>
      </c>
      <c r="L42">
        <v>835</v>
      </c>
      <c r="M42">
        <v>23987</v>
      </c>
      <c r="N42">
        <v>1845</v>
      </c>
      <c r="O42">
        <v>168</v>
      </c>
      <c r="P42" t="s">
        <v>198</v>
      </c>
      <c r="Q42" s="10" t="s">
        <v>189</v>
      </c>
      <c r="R42" s="10" t="s">
        <v>207</v>
      </c>
      <c r="S42" t="s">
        <v>205</v>
      </c>
      <c r="T42" s="16">
        <v>29.3</v>
      </c>
      <c r="U42" s="16">
        <v>16727</v>
      </c>
      <c r="V42" s="16">
        <v>1065</v>
      </c>
      <c r="W42" s="16">
        <v>78104</v>
      </c>
      <c r="X42" s="17">
        <v>39114</v>
      </c>
      <c r="Y42" s="17">
        <v>36</v>
      </c>
      <c r="Z42" s="18">
        <v>6.3</v>
      </c>
      <c r="AA42" s="18">
        <v>74108</v>
      </c>
      <c r="AB42">
        <v>26549</v>
      </c>
      <c r="AC42">
        <v>152323</v>
      </c>
      <c r="AD42">
        <v>147219</v>
      </c>
      <c r="AE42" s="23">
        <f t="shared" si="0"/>
        <v>2288447.2000000002</v>
      </c>
      <c r="AF42" s="24">
        <f t="shared" si="1"/>
        <v>466880.39999999997</v>
      </c>
      <c r="AG42" s="62">
        <f t="shared" si="2"/>
        <v>0.20401624297908202</v>
      </c>
      <c r="AH42" s="29">
        <f t="shared" si="3"/>
        <v>8.9844229409658541E-2</v>
      </c>
      <c r="AI42" s="27">
        <f t="shared" si="4"/>
        <v>8.9844229409658549</v>
      </c>
      <c r="AJ42" s="58"/>
      <c r="AK42" s="59"/>
    </row>
    <row r="43" spans="1:37" hidden="1">
      <c r="A43" t="s">
        <v>26</v>
      </c>
      <c r="C43" t="s">
        <v>27</v>
      </c>
      <c r="D43" t="s">
        <v>109</v>
      </c>
      <c r="E43" s="1">
        <v>41002.739432870374</v>
      </c>
      <c r="F43" t="s">
        <v>29</v>
      </c>
      <c r="G43" t="s">
        <v>110</v>
      </c>
      <c r="H43" s="1">
        <v>41002.768622685187</v>
      </c>
      <c r="I43">
        <v>358</v>
      </c>
      <c r="J43">
        <v>92</v>
      </c>
      <c r="K43">
        <v>3654</v>
      </c>
      <c r="L43">
        <v>848</v>
      </c>
      <c r="M43">
        <v>26800</v>
      </c>
      <c r="N43">
        <v>3086</v>
      </c>
      <c r="O43">
        <v>129</v>
      </c>
      <c r="P43" t="s">
        <v>198</v>
      </c>
      <c r="Q43" t="s">
        <v>202</v>
      </c>
      <c r="R43" s="10" t="s">
        <v>207</v>
      </c>
      <c r="S43" t="s">
        <v>205</v>
      </c>
      <c r="T43" s="16">
        <v>36</v>
      </c>
      <c r="U43" s="16">
        <v>8086</v>
      </c>
      <c r="V43" s="16">
        <v>1184</v>
      </c>
      <c r="W43" s="16">
        <v>70974</v>
      </c>
      <c r="X43" s="17">
        <v>30590</v>
      </c>
      <c r="Y43" s="17">
        <v>24</v>
      </c>
      <c r="Z43" s="18">
        <v>6.7</v>
      </c>
      <c r="AA43" s="18">
        <v>41429</v>
      </c>
      <c r="AB43">
        <v>21853</v>
      </c>
      <c r="AC43">
        <v>121523</v>
      </c>
      <c r="AD43">
        <v>71964</v>
      </c>
      <c r="AE43" s="23">
        <f t="shared" si="0"/>
        <v>2555064</v>
      </c>
      <c r="AF43" s="24">
        <f t="shared" si="1"/>
        <v>277574.3</v>
      </c>
      <c r="AG43" s="62">
        <f t="shared" si="2"/>
        <v>0.10863692651142985</v>
      </c>
      <c r="AH43" s="29">
        <f t="shared" si="3"/>
        <v>4.8869107384241488E-2</v>
      </c>
      <c r="AI43" s="27">
        <f t="shared" si="4"/>
        <v>4.8869107384241488</v>
      </c>
      <c r="AJ43" s="58"/>
      <c r="AK43" s="59"/>
    </row>
    <row r="44" spans="1:37" hidden="1">
      <c r="A44" t="s">
        <v>26</v>
      </c>
      <c r="C44" t="s">
        <v>27</v>
      </c>
      <c r="D44" t="s">
        <v>111</v>
      </c>
      <c r="E44" s="1">
        <v>41002.739965277775</v>
      </c>
      <c r="F44" t="s">
        <v>29</v>
      </c>
      <c r="G44" t="s">
        <v>112</v>
      </c>
      <c r="H44" s="1">
        <v>41002.768645833334</v>
      </c>
      <c r="I44">
        <v>379</v>
      </c>
      <c r="J44">
        <v>90</v>
      </c>
      <c r="K44">
        <v>4016</v>
      </c>
      <c r="L44">
        <v>912</v>
      </c>
      <c r="M44">
        <v>28921</v>
      </c>
      <c r="N44">
        <v>3126</v>
      </c>
      <c r="O44">
        <v>142</v>
      </c>
      <c r="P44" t="s">
        <v>198</v>
      </c>
      <c r="Q44" t="s">
        <v>202</v>
      </c>
      <c r="R44" s="10" t="s">
        <v>207</v>
      </c>
      <c r="S44" t="s">
        <v>205</v>
      </c>
      <c r="T44" s="16">
        <v>37.5</v>
      </c>
      <c r="U44" s="16">
        <v>9171</v>
      </c>
      <c r="V44" s="16">
        <v>1115</v>
      </c>
      <c r="W44" s="16">
        <v>73737</v>
      </c>
      <c r="X44" s="17">
        <v>38864</v>
      </c>
      <c r="Y44" s="17">
        <v>30</v>
      </c>
      <c r="Z44" s="18">
        <v>7.9</v>
      </c>
      <c r="AA44" s="18">
        <v>39841</v>
      </c>
      <c r="AB44">
        <v>16067</v>
      </c>
      <c r="AC44">
        <v>130897</v>
      </c>
      <c r="AD44">
        <v>127409</v>
      </c>
      <c r="AE44" s="23">
        <f t="shared" si="0"/>
        <v>2765137.5</v>
      </c>
      <c r="AF44" s="24">
        <f t="shared" si="1"/>
        <v>314743.90000000002</v>
      </c>
      <c r="AG44" s="62">
        <f t="shared" si="2"/>
        <v>0.11382576815800301</v>
      </c>
      <c r="AH44" s="29">
        <f t="shared" si="3"/>
        <v>5.1326982531954848E-2</v>
      </c>
      <c r="AI44" s="27">
        <f t="shared" si="4"/>
        <v>5.1326982531954846</v>
      </c>
      <c r="AJ44" s="58"/>
      <c r="AK44" s="59"/>
    </row>
    <row r="45" spans="1:37" hidden="1">
      <c r="A45" t="s">
        <v>26</v>
      </c>
      <c r="C45" t="s">
        <v>27</v>
      </c>
      <c r="D45" t="s">
        <v>113</v>
      </c>
      <c r="E45" s="1">
        <v>41002.740520833337</v>
      </c>
      <c r="F45" t="s">
        <v>29</v>
      </c>
      <c r="G45" t="s">
        <v>114</v>
      </c>
      <c r="H45" s="1">
        <v>41002.768657407411</v>
      </c>
      <c r="I45">
        <v>241</v>
      </c>
      <c r="J45">
        <v>89.9</v>
      </c>
      <c r="K45">
        <v>968</v>
      </c>
      <c r="L45">
        <v>850</v>
      </c>
      <c r="M45">
        <v>7517</v>
      </c>
      <c r="N45">
        <v>1561</v>
      </c>
      <c r="O45">
        <v>41</v>
      </c>
      <c r="P45" t="s">
        <v>203</v>
      </c>
      <c r="Q45" s="10" t="s">
        <v>189</v>
      </c>
      <c r="R45" s="10" t="s">
        <v>207</v>
      </c>
      <c r="S45" t="s">
        <v>205</v>
      </c>
      <c r="T45" s="16">
        <v>17</v>
      </c>
      <c r="U45" s="16">
        <v>1033</v>
      </c>
      <c r="V45" s="16">
        <v>913</v>
      </c>
      <c r="W45" s="16">
        <v>36595</v>
      </c>
      <c r="X45" s="17">
        <v>17027</v>
      </c>
      <c r="Y45" s="17">
        <v>1</v>
      </c>
      <c r="Z45" s="18">
        <v>0.4</v>
      </c>
      <c r="AA45" s="18">
        <v>3732</v>
      </c>
      <c r="AB45">
        <v>3732</v>
      </c>
      <c r="AC45">
        <v>262143</v>
      </c>
      <c r="AD45">
        <v>262143</v>
      </c>
      <c r="AE45" s="23">
        <f t="shared" si="0"/>
        <v>622115</v>
      </c>
      <c r="AF45" s="24">
        <f t="shared" si="1"/>
        <v>1492.8000000000002</v>
      </c>
      <c r="AG45" s="62">
        <f t="shared" si="2"/>
        <v>2.3995563521213925E-3</v>
      </c>
      <c r="AH45" s="29">
        <f t="shared" si="3"/>
        <v>7.1748845711715008E-4</v>
      </c>
      <c r="AI45" s="27">
        <f t="shared" si="4"/>
        <v>7.1748845711715012E-2</v>
      </c>
      <c r="AJ45" s="58"/>
      <c r="AK45" s="59"/>
    </row>
    <row r="46" spans="1:37" ht="16" hidden="1" thickBot="1">
      <c r="A46" s="7" t="s">
        <v>26</v>
      </c>
      <c r="B46" s="7"/>
      <c r="C46" s="7" t="s">
        <v>27</v>
      </c>
      <c r="D46" s="7" t="s">
        <v>115</v>
      </c>
      <c r="E46" s="38">
        <v>41002.741122685184</v>
      </c>
      <c r="F46" s="7" t="s">
        <v>29</v>
      </c>
      <c r="G46" s="7" t="s">
        <v>116</v>
      </c>
      <c r="H46" s="38">
        <v>41002.76866898148</v>
      </c>
      <c r="I46" s="7">
        <v>314</v>
      </c>
      <c r="J46" s="7">
        <v>88.7</v>
      </c>
      <c r="K46" s="7">
        <v>1503</v>
      </c>
      <c r="L46" s="7">
        <v>907</v>
      </c>
      <c r="M46" s="7">
        <v>15091</v>
      </c>
      <c r="N46" s="7">
        <v>1911</v>
      </c>
      <c r="O46" s="7">
        <v>67</v>
      </c>
      <c r="P46" s="7" t="s">
        <v>203</v>
      </c>
      <c r="Q46" s="11" t="s">
        <v>189</v>
      </c>
      <c r="R46" s="11" t="s">
        <v>207</v>
      </c>
      <c r="S46" s="7" t="s">
        <v>205</v>
      </c>
      <c r="T46" s="39">
        <v>21.3</v>
      </c>
      <c r="U46" s="39">
        <v>2301</v>
      </c>
      <c r="V46" s="39">
        <v>871</v>
      </c>
      <c r="W46" s="39">
        <v>64200</v>
      </c>
      <c r="X46" s="40">
        <v>31982</v>
      </c>
      <c r="Y46" s="40">
        <v>5</v>
      </c>
      <c r="Z46" s="41">
        <v>1.6</v>
      </c>
      <c r="AA46" s="41">
        <v>31711</v>
      </c>
      <c r="AB46" s="7">
        <v>33825</v>
      </c>
      <c r="AC46" s="7">
        <v>59546</v>
      </c>
      <c r="AD46" s="7">
        <v>10952</v>
      </c>
      <c r="AE46" s="42">
        <f t="shared" si="0"/>
        <v>1367460</v>
      </c>
      <c r="AF46" s="43">
        <f t="shared" si="1"/>
        <v>50737.600000000006</v>
      </c>
      <c r="AG46" s="64">
        <f t="shared" si="2"/>
        <v>3.7103535021134081E-2</v>
      </c>
      <c r="AH46" s="45">
        <f t="shared" si="3"/>
        <v>1.2270153072859778E-2</v>
      </c>
      <c r="AI46" s="44">
        <f t="shared" si="4"/>
        <v>1.2270153072859777</v>
      </c>
      <c r="AJ46" s="58"/>
      <c r="AK46" s="59"/>
    </row>
    <row r="47" spans="1:37">
      <c r="A47" t="s">
        <v>26</v>
      </c>
      <c r="C47" t="s">
        <v>27</v>
      </c>
      <c r="D47" t="s">
        <v>117</v>
      </c>
      <c r="E47" s="1">
        <v>41002.741805555554</v>
      </c>
      <c r="F47" t="s">
        <v>29</v>
      </c>
      <c r="G47" t="s">
        <v>118</v>
      </c>
      <c r="H47" s="1">
        <v>41002.768692129626</v>
      </c>
      <c r="I47">
        <v>763</v>
      </c>
      <c r="J47">
        <v>94.7</v>
      </c>
      <c r="K47">
        <v>51057</v>
      </c>
      <c r="L47">
        <v>3136</v>
      </c>
      <c r="M47">
        <v>23939</v>
      </c>
      <c r="N47">
        <v>1895</v>
      </c>
      <c r="O47">
        <v>209</v>
      </c>
      <c r="P47" t="s">
        <v>198</v>
      </c>
      <c r="Q47" s="10" t="s">
        <v>189</v>
      </c>
      <c r="R47" s="10" t="s">
        <v>189</v>
      </c>
      <c r="S47" t="s">
        <v>201</v>
      </c>
      <c r="T47" s="16">
        <v>27.4</v>
      </c>
      <c r="U47" s="16">
        <v>166027</v>
      </c>
      <c r="V47" s="16">
        <v>193265</v>
      </c>
      <c r="W47" s="16">
        <v>83048</v>
      </c>
      <c r="X47" s="17">
        <v>41490</v>
      </c>
      <c r="Y47" s="17">
        <v>362</v>
      </c>
      <c r="Z47" s="18">
        <v>47.4</v>
      </c>
      <c r="AA47" s="18">
        <v>105920</v>
      </c>
      <c r="AB47">
        <v>46380</v>
      </c>
      <c r="AC47">
        <v>48970</v>
      </c>
      <c r="AD47">
        <v>8148</v>
      </c>
      <c r="AE47" s="23">
        <f t="shared" si="0"/>
        <v>2275515.1999999997</v>
      </c>
      <c r="AF47" s="24">
        <f t="shared" si="1"/>
        <v>5020608</v>
      </c>
      <c r="AG47" s="62">
        <f t="shared" si="2"/>
        <v>2.2063610034334205</v>
      </c>
      <c r="AH47" s="29"/>
      <c r="AI47" s="27"/>
      <c r="AJ47" s="58">
        <v>2.2063610034334205</v>
      </c>
      <c r="AK47" s="59"/>
    </row>
    <row r="48" spans="1:37">
      <c r="A48" t="s">
        <v>26</v>
      </c>
      <c r="C48" t="s">
        <v>27</v>
      </c>
      <c r="D48" t="s">
        <v>119</v>
      </c>
      <c r="E48" s="1">
        <v>41002.742326388892</v>
      </c>
      <c r="F48" t="s">
        <v>29</v>
      </c>
      <c r="G48" t="s">
        <v>120</v>
      </c>
      <c r="H48" s="1">
        <v>41002.768703703703</v>
      </c>
      <c r="I48">
        <v>305</v>
      </c>
      <c r="J48">
        <v>92.1</v>
      </c>
      <c r="K48">
        <v>50490</v>
      </c>
      <c r="L48">
        <v>3446</v>
      </c>
      <c r="M48">
        <v>21947</v>
      </c>
      <c r="N48">
        <v>1984</v>
      </c>
      <c r="O48">
        <v>91</v>
      </c>
      <c r="P48" t="s">
        <v>198</v>
      </c>
      <c r="Q48" s="10" t="s">
        <v>189</v>
      </c>
      <c r="R48" s="10" t="s">
        <v>189</v>
      </c>
      <c r="S48" t="s">
        <v>201</v>
      </c>
      <c r="T48" s="16">
        <v>29.8</v>
      </c>
      <c r="U48" s="16">
        <v>148081</v>
      </c>
      <c r="V48" s="16">
        <v>132298</v>
      </c>
      <c r="W48" s="16">
        <v>69753</v>
      </c>
      <c r="X48" s="17">
        <v>31324</v>
      </c>
      <c r="Y48" s="17">
        <v>145</v>
      </c>
      <c r="Z48" s="18">
        <v>47.5</v>
      </c>
      <c r="AA48" s="18">
        <v>104624</v>
      </c>
      <c r="AB48">
        <v>58372</v>
      </c>
      <c r="AC48">
        <v>44832</v>
      </c>
      <c r="AD48">
        <v>8678</v>
      </c>
      <c r="AE48" s="23">
        <f t="shared" si="0"/>
        <v>2078639.4000000001</v>
      </c>
      <c r="AF48" s="24">
        <f t="shared" si="1"/>
        <v>4969640</v>
      </c>
      <c r="AG48" s="62">
        <f t="shared" si="2"/>
        <v>2.3908139141401823</v>
      </c>
      <c r="AH48" s="29"/>
      <c r="AI48" s="27"/>
      <c r="AJ48" s="58">
        <v>2.3908139141401823</v>
      </c>
      <c r="AK48" s="59"/>
    </row>
    <row r="49" spans="1:37" hidden="1">
      <c r="A49" t="s">
        <v>26</v>
      </c>
      <c r="C49" t="s">
        <v>27</v>
      </c>
      <c r="D49" t="s">
        <v>121</v>
      </c>
      <c r="E49" s="1">
        <v>41002.742928240739</v>
      </c>
      <c r="F49" t="s">
        <v>29</v>
      </c>
      <c r="G49" t="s">
        <v>122</v>
      </c>
      <c r="H49" s="1">
        <v>41002.76871527778</v>
      </c>
      <c r="I49">
        <v>296</v>
      </c>
      <c r="J49">
        <v>91.6</v>
      </c>
      <c r="K49">
        <v>18665</v>
      </c>
      <c r="L49">
        <v>1155</v>
      </c>
      <c r="M49">
        <v>8677</v>
      </c>
      <c r="N49">
        <v>1274</v>
      </c>
      <c r="O49">
        <v>35</v>
      </c>
      <c r="P49" t="s">
        <v>198</v>
      </c>
      <c r="Q49" t="s">
        <v>206</v>
      </c>
      <c r="R49" s="10" t="s">
        <v>189</v>
      </c>
      <c r="S49" t="s">
        <v>201</v>
      </c>
      <c r="T49" s="16">
        <v>11.8</v>
      </c>
      <c r="U49" s="16">
        <v>141891</v>
      </c>
      <c r="V49" s="16">
        <v>152033</v>
      </c>
      <c r="W49" s="16">
        <v>63352</v>
      </c>
      <c r="X49" s="17">
        <v>20014</v>
      </c>
      <c r="Y49" s="17">
        <v>60</v>
      </c>
      <c r="Z49" s="18">
        <v>20.3</v>
      </c>
      <c r="AA49" s="18">
        <v>87680</v>
      </c>
      <c r="AB49">
        <v>25573</v>
      </c>
      <c r="AC49">
        <v>37992</v>
      </c>
      <c r="AD49">
        <v>7420</v>
      </c>
      <c r="AE49" s="23">
        <f t="shared" si="0"/>
        <v>747553.60000000009</v>
      </c>
      <c r="AF49" s="24">
        <f t="shared" si="1"/>
        <v>1779904</v>
      </c>
      <c r="AG49" s="62">
        <f t="shared" si="2"/>
        <v>2.3809717457049229</v>
      </c>
      <c r="AH49" s="29"/>
      <c r="AI49" s="27"/>
      <c r="AJ49" s="58"/>
      <c r="AK49" s="59"/>
    </row>
    <row r="50" spans="1:37" hidden="1">
      <c r="A50" t="s">
        <v>26</v>
      </c>
      <c r="C50" t="s">
        <v>27</v>
      </c>
      <c r="D50" t="s">
        <v>123</v>
      </c>
      <c r="E50" s="1">
        <v>41002.74355324074</v>
      </c>
      <c r="F50" t="s">
        <v>29</v>
      </c>
      <c r="G50" t="s">
        <v>124</v>
      </c>
      <c r="H50" s="1">
        <v>41002.768726851849</v>
      </c>
      <c r="I50">
        <v>273</v>
      </c>
      <c r="J50">
        <v>87.5</v>
      </c>
      <c r="K50">
        <v>18455</v>
      </c>
      <c r="L50">
        <v>1259</v>
      </c>
      <c r="M50">
        <v>10518</v>
      </c>
      <c r="N50">
        <v>1548</v>
      </c>
      <c r="O50">
        <v>30</v>
      </c>
      <c r="P50" t="s">
        <v>198</v>
      </c>
      <c r="Q50" t="s">
        <v>206</v>
      </c>
      <c r="R50" s="10" t="s">
        <v>189</v>
      </c>
      <c r="S50" t="s">
        <v>201</v>
      </c>
      <c r="T50" s="16">
        <v>11</v>
      </c>
      <c r="U50" s="16">
        <v>151346</v>
      </c>
      <c r="V50" s="16">
        <v>125152</v>
      </c>
      <c r="W50" s="16">
        <v>82247</v>
      </c>
      <c r="X50" s="17">
        <v>57259</v>
      </c>
      <c r="Y50" s="17">
        <v>49</v>
      </c>
      <c r="Z50" s="18">
        <v>17.899999999999999</v>
      </c>
      <c r="AA50" s="18">
        <v>97202</v>
      </c>
      <c r="AB50">
        <v>34490</v>
      </c>
      <c r="AC50">
        <v>49701</v>
      </c>
      <c r="AD50">
        <v>8254</v>
      </c>
      <c r="AE50" s="23">
        <f t="shared" si="0"/>
        <v>904717</v>
      </c>
      <c r="AF50" s="24">
        <f t="shared" si="1"/>
        <v>1739915.7999999998</v>
      </c>
      <c r="AG50" s="62">
        <f t="shared" si="2"/>
        <v>1.923160281060265</v>
      </c>
      <c r="AH50" s="29"/>
      <c r="AI50" s="27"/>
      <c r="AJ50" s="58"/>
      <c r="AK50" s="59"/>
    </row>
    <row r="51" spans="1:37">
      <c r="A51" t="s">
        <v>26</v>
      </c>
      <c r="C51" t="s">
        <v>27</v>
      </c>
      <c r="D51" t="s">
        <v>125</v>
      </c>
      <c r="E51" s="1">
        <v>41002.744305555556</v>
      </c>
      <c r="F51" t="s">
        <v>29</v>
      </c>
      <c r="G51" t="s">
        <v>126</v>
      </c>
      <c r="H51" s="1">
        <v>41002.768750000003</v>
      </c>
      <c r="I51">
        <v>361</v>
      </c>
      <c r="J51">
        <v>88.3</v>
      </c>
      <c r="K51">
        <v>21683</v>
      </c>
      <c r="L51">
        <v>1475</v>
      </c>
      <c r="M51">
        <v>8383</v>
      </c>
      <c r="N51">
        <v>1401</v>
      </c>
      <c r="O51">
        <v>48</v>
      </c>
      <c r="P51" t="s">
        <v>203</v>
      </c>
      <c r="Q51" s="10" t="s">
        <v>189</v>
      </c>
      <c r="R51" s="10" t="s">
        <v>189</v>
      </c>
      <c r="S51" t="s">
        <v>201</v>
      </c>
      <c r="T51" s="16">
        <v>13.3</v>
      </c>
      <c r="U51" s="16">
        <v>128057</v>
      </c>
      <c r="V51" s="16">
        <v>107802</v>
      </c>
      <c r="W51" s="16">
        <v>52740</v>
      </c>
      <c r="X51" s="17">
        <v>21196</v>
      </c>
      <c r="Y51" s="17">
        <v>92</v>
      </c>
      <c r="Z51" s="18">
        <v>25.5</v>
      </c>
      <c r="AA51" s="18">
        <v>81314</v>
      </c>
      <c r="AB51">
        <v>32288</v>
      </c>
      <c r="AC51">
        <v>28349</v>
      </c>
      <c r="AD51">
        <v>5228</v>
      </c>
      <c r="AE51" s="23">
        <f t="shared" si="0"/>
        <v>701442</v>
      </c>
      <c r="AF51" s="24">
        <f t="shared" si="1"/>
        <v>2073507</v>
      </c>
      <c r="AG51" s="62">
        <f t="shared" si="2"/>
        <v>2.9560633666076455</v>
      </c>
      <c r="AH51" s="29"/>
      <c r="AI51" s="27"/>
      <c r="AJ51" s="58"/>
      <c r="AK51" s="59">
        <v>2.9560633666076455</v>
      </c>
    </row>
    <row r="52" spans="1:37">
      <c r="A52" s="8" t="s">
        <v>26</v>
      </c>
      <c r="B52" s="8"/>
      <c r="C52" s="8" t="s">
        <v>27</v>
      </c>
      <c r="D52" s="8" t="s">
        <v>127</v>
      </c>
      <c r="E52" s="30">
        <v>41002.745000000003</v>
      </c>
      <c r="F52" s="8" t="s">
        <v>29</v>
      </c>
      <c r="G52" s="8" t="s">
        <v>128</v>
      </c>
      <c r="H52" s="30">
        <v>41002.768761574072</v>
      </c>
      <c r="I52" s="8">
        <v>323</v>
      </c>
      <c r="J52" s="8">
        <v>85.9</v>
      </c>
      <c r="K52" s="8">
        <v>25699</v>
      </c>
      <c r="L52" s="8">
        <v>1458</v>
      </c>
      <c r="M52" s="8">
        <v>9811</v>
      </c>
      <c r="N52" s="8">
        <v>1363</v>
      </c>
      <c r="O52" s="8">
        <v>54</v>
      </c>
      <c r="P52" s="8" t="s">
        <v>203</v>
      </c>
      <c r="Q52" s="9" t="s">
        <v>189</v>
      </c>
      <c r="R52" s="9" t="s">
        <v>189</v>
      </c>
      <c r="S52" s="8" t="s">
        <v>201</v>
      </c>
      <c r="T52" s="31">
        <v>16.7</v>
      </c>
      <c r="U52" s="31">
        <v>134901</v>
      </c>
      <c r="V52" s="31">
        <v>124963</v>
      </c>
      <c r="W52" s="31">
        <v>51351</v>
      </c>
      <c r="X52" s="32">
        <v>25582</v>
      </c>
      <c r="Y52" s="32">
        <v>89</v>
      </c>
      <c r="Z52" s="33">
        <v>27.6</v>
      </c>
      <c r="AA52" s="33">
        <v>89962</v>
      </c>
      <c r="AB52" s="8">
        <v>43157</v>
      </c>
      <c r="AC52" s="8">
        <v>32004</v>
      </c>
      <c r="AD52" s="8">
        <v>7252</v>
      </c>
      <c r="AE52" s="34">
        <f t="shared" si="0"/>
        <v>857561.7</v>
      </c>
      <c r="AF52" s="35">
        <f t="shared" si="1"/>
        <v>2482951.2000000002</v>
      </c>
      <c r="AG52" s="65">
        <f t="shared" si="2"/>
        <v>2.8953615815631695</v>
      </c>
      <c r="AH52" s="37"/>
      <c r="AI52" s="36"/>
      <c r="AJ52" s="58"/>
      <c r="AK52" s="59">
        <v>2.8953615815631695</v>
      </c>
    </row>
    <row r="53" spans="1:37" hidden="1">
      <c r="A53" t="s">
        <v>26</v>
      </c>
      <c r="C53" t="s">
        <v>27</v>
      </c>
      <c r="D53" t="s">
        <v>129</v>
      </c>
      <c r="E53" s="1">
        <v>41002.74554398148</v>
      </c>
      <c r="F53" t="s">
        <v>29</v>
      </c>
      <c r="G53" t="s">
        <v>130</v>
      </c>
      <c r="H53" s="1">
        <v>41002.768773148149</v>
      </c>
      <c r="I53">
        <v>733</v>
      </c>
      <c r="J53">
        <v>89.6</v>
      </c>
      <c r="K53">
        <v>3461</v>
      </c>
      <c r="L53">
        <v>892</v>
      </c>
      <c r="M53">
        <v>25573</v>
      </c>
      <c r="N53">
        <v>2516</v>
      </c>
      <c r="O53">
        <v>235</v>
      </c>
      <c r="P53" t="s">
        <v>198</v>
      </c>
      <c r="Q53" s="10" t="s">
        <v>189</v>
      </c>
      <c r="R53" s="10" t="s">
        <v>207</v>
      </c>
      <c r="S53" t="s">
        <v>205</v>
      </c>
      <c r="T53" s="16">
        <v>32.1</v>
      </c>
      <c r="U53" s="16">
        <v>8833</v>
      </c>
      <c r="V53" s="16">
        <v>1291</v>
      </c>
      <c r="W53" s="16">
        <v>75877</v>
      </c>
      <c r="X53" s="17">
        <v>46575</v>
      </c>
      <c r="Y53" s="17">
        <v>58</v>
      </c>
      <c r="Z53" s="18">
        <v>7.9</v>
      </c>
      <c r="AA53" s="18">
        <v>32865</v>
      </c>
      <c r="AB53">
        <v>8827</v>
      </c>
      <c r="AC53">
        <v>125567</v>
      </c>
      <c r="AD53">
        <v>100669</v>
      </c>
      <c r="AE53" s="23">
        <f t="shared" si="0"/>
        <v>2435651.7000000002</v>
      </c>
      <c r="AF53" s="24">
        <f t="shared" si="1"/>
        <v>259633.5</v>
      </c>
      <c r="AG53" s="62">
        <f t="shared" si="2"/>
        <v>0.10659713784199933</v>
      </c>
      <c r="AH53" s="29">
        <f t="shared" si="3"/>
        <v>4.8313552349827878E-2</v>
      </c>
      <c r="AI53" s="27">
        <f t="shared" si="4"/>
        <v>4.8313552349827882</v>
      </c>
      <c r="AJ53" s="58"/>
      <c r="AK53" s="59"/>
    </row>
    <row r="54" spans="1:37" hidden="1">
      <c r="A54" t="s">
        <v>26</v>
      </c>
      <c r="C54" t="s">
        <v>27</v>
      </c>
      <c r="D54" t="s">
        <v>131</v>
      </c>
      <c r="E54" s="1">
        <v>41002.746215277781</v>
      </c>
      <c r="F54" t="s">
        <v>29</v>
      </c>
      <c r="G54" t="s">
        <v>132</v>
      </c>
      <c r="H54" s="1">
        <v>41002.768784722219</v>
      </c>
      <c r="I54">
        <v>987</v>
      </c>
      <c r="J54">
        <v>91.5</v>
      </c>
      <c r="K54">
        <v>3501</v>
      </c>
      <c r="L54">
        <v>870</v>
      </c>
      <c r="M54">
        <v>21960</v>
      </c>
      <c r="N54">
        <v>2049</v>
      </c>
      <c r="O54">
        <v>313</v>
      </c>
      <c r="P54" t="s">
        <v>198</v>
      </c>
      <c r="Q54" s="10" t="s">
        <v>189</v>
      </c>
      <c r="R54" s="10" t="s">
        <v>207</v>
      </c>
      <c r="S54" t="s">
        <v>205</v>
      </c>
      <c r="T54" s="16">
        <v>31.7</v>
      </c>
      <c r="U54" s="16">
        <v>8737</v>
      </c>
      <c r="V54" s="16">
        <v>1184</v>
      </c>
      <c r="W54" s="16">
        <v>65826</v>
      </c>
      <c r="X54" s="17">
        <v>28225</v>
      </c>
      <c r="Y54" s="17">
        <v>64</v>
      </c>
      <c r="Z54" s="18">
        <v>6.5</v>
      </c>
      <c r="AA54" s="18">
        <v>40606</v>
      </c>
      <c r="AB54">
        <v>14933</v>
      </c>
      <c r="AC54">
        <v>109384</v>
      </c>
      <c r="AD54">
        <v>84357</v>
      </c>
      <c r="AE54" s="23">
        <f t="shared" si="0"/>
        <v>2086684.2</v>
      </c>
      <c r="AF54" s="24">
        <f t="shared" si="1"/>
        <v>263939</v>
      </c>
      <c r="AG54" s="62">
        <f t="shared" si="2"/>
        <v>0.12648727584173974</v>
      </c>
      <c r="AH54" s="29">
        <f t="shared" si="3"/>
        <v>5.2905529407222332E-2</v>
      </c>
      <c r="AI54" s="27">
        <f t="shared" si="4"/>
        <v>5.2905529407222334</v>
      </c>
      <c r="AJ54" s="58"/>
      <c r="AK54" s="59"/>
    </row>
    <row r="55" spans="1:37" hidden="1">
      <c r="A55" t="s">
        <v>26</v>
      </c>
      <c r="C55" t="s">
        <v>27</v>
      </c>
      <c r="D55" t="s">
        <v>133</v>
      </c>
      <c r="E55" s="1">
        <v>41002.746782407405</v>
      </c>
      <c r="F55" t="s">
        <v>29</v>
      </c>
      <c r="G55" t="s">
        <v>134</v>
      </c>
      <c r="H55" s="1">
        <v>41002.768807870372</v>
      </c>
      <c r="I55">
        <v>237</v>
      </c>
      <c r="J55">
        <v>89.1</v>
      </c>
      <c r="K55">
        <v>2403</v>
      </c>
      <c r="L55">
        <v>851</v>
      </c>
      <c r="M55">
        <v>10420</v>
      </c>
      <c r="N55">
        <v>1406</v>
      </c>
      <c r="O55">
        <v>44</v>
      </c>
      <c r="P55" t="s">
        <v>198</v>
      </c>
      <c r="Q55" t="s">
        <v>206</v>
      </c>
      <c r="R55" s="10" t="s">
        <v>207</v>
      </c>
      <c r="S55" t="s">
        <v>205</v>
      </c>
      <c r="T55" s="16">
        <v>18.600000000000001</v>
      </c>
      <c r="U55" s="16">
        <v>9290</v>
      </c>
      <c r="V55" s="16">
        <v>1204</v>
      </c>
      <c r="W55" s="16">
        <v>49464</v>
      </c>
      <c r="X55" s="17">
        <v>15796</v>
      </c>
      <c r="Y55" s="17">
        <v>4</v>
      </c>
      <c r="Z55" s="18">
        <v>1.7</v>
      </c>
      <c r="AA55" s="18">
        <v>90396</v>
      </c>
      <c r="AB55">
        <v>46485</v>
      </c>
      <c r="AC55">
        <v>132010</v>
      </c>
      <c r="AD55">
        <v>113258</v>
      </c>
      <c r="AE55" s="23">
        <f t="shared" si="0"/>
        <v>920030.4</v>
      </c>
      <c r="AF55" s="24">
        <f t="shared" si="1"/>
        <v>153673.19999999998</v>
      </c>
      <c r="AG55" s="62">
        <f t="shared" si="2"/>
        <v>0.16703056768558949</v>
      </c>
      <c r="AH55" s="29">
        <f t="shared" si="3"/>
        <v>7.0152267865798451E-2</v>
      </c>
      <c r="AI55" s="27">
        <f t="shared" si="4"/>
        <v>7.015226786579845</v>
      </c>
      <c r="AJ55" s="58"/>
      <c r="AK55" s="59"/>
    </row>
    <row r="56" spans="1:37" hidden="1">
      <c r="A56" t="s">
        <v>26</v>
      </c>
      <c r="C56" t="s">
        <v>27</v>
      </c>
      <c r="D56" t="s">
        <v>135</v>
      </c>
      <c r="E56" s="1">
        <v>41002.747291666667</v>
      </c>
      <c r="F56" t="s">
        <v>29</v>
      </c>
      <c r="G56" t="s">
        <v>136</v>
      </c>
      <c r="H56" s="1">
        <v>41002.768819444442</v>
      </c>
      <c r="I56">
        <v>298</v>
      </c>
      <c r="J56">
        <v>89.5</v>
      </c>
      <c r="K56">
        <v>1417</v>
      </c>
      <c r="L56">
        <v>908</v>
      </c>
      <c r="M56">
        <v>15616</v>
      </c>
      <c r="N56">
        <v>1806</v>
      </c>
      <c r="O56">
        <v>61</v>
      </c>
      <c r="P56" t="s">
        <v>198</v>
      </c>
      <c r="Q56" t="s">
        <v>206</v>
      </c>
      <c r="R56" s="10" t="s">
        <v>207</v>
      </c>
      <c r="S56" t="s">
        <v>205</v>
      </c>
      <c r="T56" s="16">
        <v>20.5</v>
      </c>
      <c r="U56" s="16">
        <v>3645</v>
      </c>
      <c r="V56" s="16">
        <v>1188</v>
      </c>
      <c r="W56" s="16">
        <v>69645</v>
      </c>
      <c r="X56" s="17">
        <v>39086</v>
      </c>
      <c r="Y56" s="17">
        <v>6</v>
      </c>
      <c r="Z56" s="18">
        <v>2</v>
      </c>
      <c r="AA56" s="18">
        <v>25306</v>
      </c>
      <c r="AB56">
        <v>19620</v>
      </c>
      <c r="AC56">
        <v>171229</v>
      </c>
      <c r="AD56">
        <v>159367</v>
      </c>
      <c r="AE56" s="23">
        <f t="shared" si="0"/>
        <v>1427722.5</v>
      </c>
      <c r="AF56" s="24">
        <f t="shared" si="1"/>
        <v>50612</v>
      </c>
      <c r="AG56" s="62">
        <f t="shared" si="2"/>
        <v>3.5449465845078437E-2</v>
      </c>
      <c r="AH56" s="29">
        <f t="shared" si="3"/>
        <v>1.8432923243160291E-2</v>
      </c>
      <c r="AI56" s="27">
        <f t="shared" si="4"/>
        <v>1.8432923243160291</v>
      </c>
      <c r="AJ56" s="58"/>
      <c r="AK56" s="59"/>
    </row>
    <row r="57" spans="1:37" hidden="1">
      <c r="A57" t="s">
        <v>26</v>
      </c>
      <c r="C57" t="s">
        <v>27</v>
      </c>
      <c r="D57" t="s">
        <v>137</v>
      </c>
      <c r="E57" s="1">
        <v>41002.748217592591</v>
      </c>
      <c r="F57" t="s">
        <v>29</v>
      </c>
      <c r="G57" t="s">
        <v>138</v>
      </c>
      <c r="H57" s="1">
        <v>41002.768831018519</v>
      </c>
      <c r="I57">
        <v>462</v>
      </c>
      <c r="J57">
        <v>84.8</v>
      </c>
      <c r="K57">
        <v>987</v>
      </c>
      <c r="L57">
        <v>917</v>
      </c>
      <c r="M57">
        <v>9860</v>
      </c>
      <c r="N57">
        <v>1769</v>
      </c>
      <c r="O57">
        <v>79</v>
      </c>
      <c r="P57" t="s">
        <v>203</v>
      </c>
      <c r="Q57" s="10" t="s">
        <v>189</v>
      </c>
      <c r="R57" s="10" t="s">
        <v>207</v>
      </c>
      <c r="S57" t="s">
        <v>205</v>
      </c>
      <c r="T57" s="16">
        <v>17.100000000000001</v>
      </c>
      <c r="U57" s="16">
        <v>1101</v>
      </c>
      <c r="V57" s="16">
        <v>1071</v>
      </c>
      <c r="W57" s="16">
        <v>49047</v>
      </c>
      <c r="X57" s="17">
        <v>15690</v>
      </c>
      <c r="Y57" s="17">
        <v>0</v>
      </c>
      <c r="Z57" s="18">
        <v>0</v>
      </c>
      <c r="AA57" s="22" t="s">
        <v>189</v>
      </c>
      <c r="AB57" s="3" t="s">
        <v>189</v>
      </c>
      <c r="AC57" s="3" t="s">
        <v>189</v>
      </c>
      <c r="AD57" s="3" t="s">
        <v>189</v>
      </c>
      <c r="AE57" s="23">
        <f t="shared" si="0"/>
        <v>838703.70000000007</v>
      </c>
      <c r="AF57" s="24" t="e">
        <f t="shared" si="1"/>
        <v>#VALUE!</v>
      </c>
      <c r="AG57" s="62" t="e">
        <f t="shared" si="2"/>
        <v>#VALUE!</v>
      </c>
      <c r="AH57" s="29">
        <v>0</v>
      </c>
      <c r="AI57" s="27">
        <f t="shared" si="4"/>
        <v>0</v>
      </c>
      <c r="AJ57" s="58"/>
      <c r="AK57" s="59"/>
    </row>
    <row r="58" spans="1:37" ht="16" hidden="1" thickBot="1">
      <c r="A58" s="7" t="s">
        <v>26</v>
      </c>
      <c r="B58" s="7"/>
      <c r="C58" s="7" t="s">
        <v>27</v>
      </c>
      <c r="D58" s="7" t="s">
        <v>139</v>
      </c>
      <c r="E58" s="38">
        <v>41002.748692129629</v>
      </c>
      <c r="F58" s="7" t="s">
        <v>29</v>
      </c>
      <c r="G58" s="7" t="s">
        <v>140</v>
      </c>
      <c r="H58" s="38">
        <v>41002.768842592595</v>
      </c>
      <c r="I58" s="7">
        <v>235</v>
      </c>
      <c r="J58" s="7">
        <v>85.8</v>
      </c>
      <c r="K58" s="7">
        <v>965</v>
      </c>
      <c r="L58" s="7">
        <v>879</v>
      </c>
      <c r="M58" s="7">
        <v>5833</v>
      </c>
      <c r="N58" s="7">
        <v>1687</v>
      </c>
      <c r="O58" s="7">
        <v>43</v>
      </c>
      <c r="P58" s="7" t="s">
        <v>203</v>
      </c>
      <c r="Q58" s="11" t="s">
        <v>189</v>
      </c>
      <c r="R58" s="11" t="s">
        <v>207</v>
      </c>
      <c r="S58" s="7" t="s">
        <v>205</v>
      </c>
      <c r="T58" s="39">
        <v>18.3</v>
      </c>
      <c r="U58" s="39">
        <v>1159</v>
      </c>
      <c r="V58" s="39">
        <v>964</v>
      </c>
      <c r="W58" s="39">
        <v>24147</v>
      </c>
      <c r="X58" s="40">
        <v>14934</v>
      </c>
      <c r="Y58" s="40">
        <v>0</v>
      </c>
      <c r="Z58" s="41">
        <v>0</v>
      </c>
      <c r="AA58" s="46" t="s">
        <v>189</v>
      </c>
      <c r="AB58" s="47" t="s">
        <v>189</v>
      </c>
      <c r="AC58" s="47" t="s">
        <v>189</v>
      </c>
      <c r="AD58" s="47" t="s">
        <v>189</v>
      </c>
      <c r="AE58" s="42">
        <f t="shared" si="0"/>
        <v>441890.10000000003</v>
      </c>
      <c r="AF58" s="43" t="e">
        <f t="shared" si="1"/>
        <v>#VALUE!</v>
      </c>
      <c r="AG58" s="64" t="e">
        <f t="shared" si="2"/>
        <v>#VALUE!</v>
      </c>
      <c r="AH58" s="45">
        <v>0</v>
      </c>
      <c r="AI58" s="44">
        <f t="shared" si="4"/>
        <v>0</v>
      </c>
      <c r="AJ58" s="58"/>
      <c r="AK58" s="59"/>
    </row>
    <row r="59" spans="1:37">
      <c r="A59" t="s">
        <v>26</v>
      </c>
      <c r="C59" t="s">
        <v>27</v>
      </c>
      <c r="D59" t="s">
        <v>141</v>
      </c>
      <c r="E59" s="1">
        <v>41002.749398148146</v>
      </c>
      <c r="F59" t="s">
        <v>29</v>
      </c>
      <c r="G59" t="s">
        <v>142</v>
      </c>
      <c r="H59" s="1">
        <v>41002.768854166665</v>
      </c>
      <c r="I59">
        <v>786</v>
      </c>
      <c r="J59">
        <v>90.2</v>
      </c>
      <c r="K59">
        <v>38937</v>
      </c>
      <c r="L59">
        <v>1839</v>
      </c>
      <c r="M59">
        <v>18540</v>
      </c>
      <c r="N59">
        <v>1582</v>
      </c>
      <c r="O59">
        <v>174</v>
      </c>
      <c r="P59" t="s">
        <v>198</v>
      </c>
      <c r="Q59" s="10" t="s">
        <v>189</v>
      </c>
      <c r="R59" s="10" t="s">
        <v>189</v>
      </c>
      <c r="S59" t="s">
        <v>201</v>
      </c>
      <c r="T59" s="16">
        <v>22.1</v>
      </c>
      <c r="U59" s="16">
        <v>151988</v>
      </c>
      <c r="V59" s="16">
        <v>155678</v>
      </c>
      <c r="W59" s="16">
        <v>78365</v>
      </c>
      <c r="X59" s="17">
        <v>34476</v>
      </c>
      <c r="Y59" s="17">
        <v>309</v>
      </c>
      <c r="Z59" s="18">
        <v>39.299999999999997</v>
      </c>
      <c r="AA59" s="18">
        <v>97134</v>
      </c>
      <c r="AB59">
        <v>36804</v>
      </c>
      <c r="AC59">
        <v>45203</v>
      </c>
      <c r="AD59">
        <v>7156</v>
      </c>
      <c r="AE59" s="23">
        <f t="shared" si="0"/>
        <v>1731866.5</v>
      </c>
      <c r="AF59" s="24">
        <f t="shared" si="1"/>
        <v>3817366.1999999997</v>
      </c>
      <c r="AG59" s="62">
        <f t="shared" si="2"/>
        <v>2.2041919512849284</v>
      </c>
      <c r="AH59" s="29"/>
      <c r="AI59" s="27"/>
      <c r="AJ59" s="58">
        <v>2.2041919512849284</v>
      </c>
      <c r="AK59" s="59"/>
    </row>
    <row r="60" spans="1:37">
      <c r="A60" t="s">
        <v>26</v>
      </c>
      <c r="C60" t="s">
        <v>27</v>
      </c>
      <c r="D60" t="s">
        <v>143</v>
      </c>
      <c r="E60" s="1">
        <v>41002.750150462962</v>
      </c>
      <c r="F60" t="s">
        <v>29</v>
      </c>
      <c r="G60" t="s">
        <v>144</v>
      </c>
      <c r="H60" s="1">
        <v>41002.768865740742</v>
      </c>
      <c r="I60">
        <v>749</v>
      </c>
      <c r="J60">
        <v>92.5</v>
      </c>
      <c r="K60">
        <v>47909</v>
      </c>
      <c r="L60">
        <v>2293</v>
      </c>
      <c r="M60">
        <v>21830</v>
      </c>
      <c r="N60">
        <v>1934</v>
      </c>
      <c r="O60">
        <v>205</v>
      </c>
      <c r="P60" t="s">
        <v>198</v>
      </c>
      <c r="Q60" s="10" t="s">
        <v>189</v>
      </c>
      <c r="R60" s="10" t="s">
        <v>189</v>
      </c>
      <c r="S60" t="s">
        <v>201</v>
      </c>
      <c r="T60" s="16">
        <v>27.4</v>
      </c>
      <c r="U60" s="16">
        <v>160882</v>
      </c>
      <c r="V60" s="16">
        <v>200943</v>
      </c>
      <c r="W60" s="16">
        <v>75453</v>
      </c>
      <c r="X60" s="17">
        <v>37299</v>
      </c>
      <c r="Y60" s="17">
        <v>316</v>
      </c>
      <c r="Z60" s="18">
        <v>42.2</v>
      </c>
      <c r="AA60" s="18">
        <v>111661</v>
      </c>
      <c r="AB60">
        <v>54374</v>
      </c>
      <c r="AC60">
        <v>49902</v>
      </c>
      <c r="AD60">
        <v>11438</v>
      </c>
      <c r="AE60" s="23">
        <f t="shared" si="0"/>
        <v>2067412.2</v>
      </c>
      <c r="AF60" s="24">
        <f t="shared" si="1"/>
        <v>4712094.2</v>
      </c>
      <c r="AG60" s="62">
        <f t="shared" si="2"/>
        <v>2.2792233691955577</v>
      </c>
      <c r="AH60" s="29"/>
      <c r="AI60" s="27"/>
      <c r="AJ60" s="58">
        <v>2.2792233691955577</v>
      </c>
      <c r="AK60" s="59"/>
    </row>
    <row r="61" spans="1:37" hidden="1">
      <c r="A61" t="s">
        <v>26</v>
      </c>
      <c r="C61" t="s">
        <v>27</v>
      </c>
      <c r="D61" t="s">
        <v>145</v>
      </c>
      <c r="E61" s="1">
        <v>41002.750659722224</v>
      </c>
      <c r="F61" t="s">
        <v>29</v>
      </c>
      <c r="G61" t="s">
        <v>146</v>
      </c>
      <c r="H61" s="1">
        <v>41002.768877314818</v>
      </c>
      <c r="I61">
        <v>359</v>
      </c>
      <c r="J61">
        <v>94.2</v>
      </c>
      <c r="K61">
        <v>40897</v>
      </c>
      <c r="L61">
        <v>1959</v>
      </c>
      <c r="M61">
        <v>16808</v>
      </c>
      <c r="N61">
        <v>2080</v>
      </c>
      <c r="O61">
        <v>91</v>
      </c>
      <c r="P61" t="s">
        <v>198</v>
      </c>
      <c r="Q61" t="s">
        <v>202</v>
      </c>
      <c r="R61" s="10" t="s">
        <v>189</v>
      </c>
      <c r="S61" t="s">
        <v>201</v>
      </c>
      <c r="T61" s="16">
        <v>25.3</v>
      </c>
      <c r="U61" s="16">
        <v>143872</v>
      </c>
      <c r="V61" s="16">
        <v>130141</v>
      </c>
      <c r="W61" s="16">
        <v>61051</v>
      </c>
      <c r="X61" s="17">
        <v>30301</v>
      </c>
      <c r="Y61" s="17">
        <v>133</v>
      </c>
      <c r="Z61" s="18">
        <v>37</v>
      </c>
      <c r="AA61" s="18">
        <v>107981</v>
      </c>
      <c r="AB61">
        <v>59684</v>
      </c>
      <c r="AC61">
        <v>42412</v>
      </c>
      <c r="AD61">
        <v>10191</v>
      </c>
      <c r="AE61" s="23">
        <f t="shared" si="0"/>
        <v>1544590.3</v>
      </c>
      <c r="AF61" s="24">
        <f t="shared" si="1"/>
        <v>3995297</v>
      </c>
      <c r="AG61" s="62">
        <f t="shared" si="2"/>
        <v>2.5866386704616753</v>
      </c>
      <c r="AH61" s="29"/>
      <c r="AI61" s="27"/>
      <c r="AJ61" s="58"/>
      <c r="AK61" s="59"/>
    </row>
    <row r="62" spans="1:37" hidden="1">
      <c r="A62" t="s">
        <v>26</v>
      </c>
      <c r="C62" t="s">
        <v>27</v>
      </c>
      <c r="D62" t="s">
        <v>147</v>
      </c>
      <c r="E62" s="1">
        <v>41002.751192129632</v>
      </c>
      <c r="F62" t="s">
        <v>29</v>
      </c>
      <c r="G62" t="s">
        <v>148</v>
      </c>
      <c r="H62" s="1">
        <v>41002.768888888888</v>
      </c>
      <c r="I62">
        <v>414</v>
      </c>
      <c r="J62">
        <v>87.7</v>
      </c>
      <c r="K62">
        <v>50109</v>
      </c>
      <c r="L62">
        <v>2332</v>
      </c>
      <c r="M62">
        <v>23075</v>
      </c>
      <c r="N62">
        <v>1830</v>
      </c>
      <c r="O62">
        <v>117</v>
      </c>
      <c r="P62" t="s">
        <v>198</v>
      </c>
      <c r="Q62" t="s">
        <v>202</v>
      </c>
      <c r="R62" s="10" t="s">
        <v>189</v>
      </c>
      <c r="S62" t="s">
        <v>201</v>
      </c>
      <c r="T62" s="16">
        <v>28.3</v>
      </c>
      <c r="U62" s="16">
        <v>160317</v>
      </c>
      <c r="V62" s="16">
        <v>169474</v>
      </c>
      <c r="W62" s="16">
        <v>77540</v>
      </c>
      <c r="X62" s="17">
        <v>35818</v>
      </c>
      <c r="Y62" s="17">
        <v>184</v>
      </c>
      <c r="Z62" s="18">
        <v>44.4</v>
      </c>
      <c r="AA62" s="18">
        <v>111201</v>
      </c>
      <c r="AB62">
        <v>63280</v>
      </c>
      <c r="AC62">
        <v>50230</v>
      </c>
      <c r="AD62">
        <v>11465</v>
      </c>
      <c r="AE62" s="23">
        <f t="shared" si="0"/>
        <v>2194382</v>
      </c>
      <c r="AF62" s="24">
        <f t="shared" si="1"/>
        <v>4937324.3999999994</v>
      </c>
      <c r="AG62" s="62">
        <f t="shared" si="2"/>
        <v>2.2499840046081307</v>
      </c>
      <c r="AH62" s="29"/>
      <c r="AI62" s="27"/>
      <c r="AJ62" s="58"/>
      <c r="AK62" s="59"/>
    </row>
    <row r="63" spans="1:37">
      <c r="A63" t="s">
        <v>26</v>
      </c>
      <c r="C63" t="s">
        <v>27</v>
      </c>
      <c r="D63" t="s">
        <v>149</v>
      </c>
      <c r="E63" s="1">
        <v>41002.752106481479</v>
      </c>
      <c r="F63" t="s">
        <v>29</v>
      </c>
      <c r="G63" t="s">
        <v>150</v>
      </c>
      <c r="H63" s="1">
        <v>41002.768900462965</v>
      </c>
      <c r="I63">
        <v>517</v>
      </c>
      <c r="J63">
        <v>84.8</v>
      </c>
      <c r="K63">
        <v>22427</v>
      </c>
      <c r="L63">
        <v>1483</v>
      </c>
      <c r="M63">
        <v>7253</v>
      </c>
      <c r="N63">
        <v>1613</v>
      </c>
      <c r="O63">
        <v>69</v>
      </c>
      <c r="P63" t="s">
        <v>203</v>
      </c>
      <c r="Q63" s="10" t="s">
        <v>189</v>
      </c>
      <c r="R63" s="10" t="s">
        <v>189</v>
      </c>
      <c r="S63" t="s">
        <v>201</v>
      </c>
      <c r="T63" s="16">
        <v>13.3</v>
      </c>
      <c r="U63" s="16">
        <v>141186</v>
      </c>
      <c r="V63" s="16">
        <v>123521</v>
      </c>
      <c r="W63" s="16">
        <v>43131</v>
      </c>
      <c r="X63" s="17">
        <v>21521</v>
      </c>
      <c r="Y63" s="17">
        <v>139</v>
      </c>
      <c r="Z63" s="18">
        <v>26.9</v>
      </c>
      <c r="AA63" s="18">
        <v>79881</v>
      </c>
      <c r="AB63">
        <v>31574</v>
      </c>
      <c r="AC63">
        <v>22807</v>
      </c>
      <c r="AD63">
        <v>5256</v>
      </c>
      <c r="AE63" s="23">
        <f t="shared" si="0"/>
        <v>573642.30000000005</v>
      </c>
      <c r="AF63" s="24">
        <f t="shared" si="1"/>
        <v>2148798.9</v>
      </c>
      <c r="AG63" s="62">
        <f t="shared" si="2"/>
        <v>3.7458864173719402</v>
      </c>
      <c r="AH63" s="29"/>
      <c r="AI63" s="27"/>
      <c r="AJ63" s="58"/>
      <c r="AK63" s="59">
        <v>3.7458864173719402</v>
      </c>
    </row>
    <row r="64" spans="1:37">
      <c r="A64" s="8" t="s">
        <v>26</v>
      </c>
      <c r="B64" s="8"/>
      <c r="C64" s="8" t="s">
        <v>27</v>
      </c>
      <c r="D64" s="8" t="s">
        <v>151</v>
      </c>
      <c r="E64" s="30">
        <v>41002.752696759257</v>
      </c>
      <c r="F64" s="8" t="s">
        <v>29</v>
      </c>
      <c r="G64" s="8" t="s">
        <v>152</v>
      </c>
      <c r="H64" s="30">
        <v>41002.768923611111</v>
      </c>
      <c r="I64" s="8">
        <v>263</v>
      </c>
      <c r="J64" s="8">
        <v>84.8</v>
      </c>
      <c r="K64" s="8">
        <v>24008</v>
      </c>
      <c r="L64" s="8">
        <v>1603</v>
      </c>
      <c r="M64" s="8">
        <v>11158</v>
      </c>
      <c r="N64" s="8">
        <v>1920</v>
      </c>
      <c r="O64" s="8">
        <v>44</v>
      </c>
      <c r="P64" s="8" t="s">
        <v>203</v>
      </c>
      <c r="Q64" s="9" t="s">
        <v>189</v>
      </c>
      <c r="R64" s="9" t="s">
        <v>189</v>
      </c>
      <c r="S64" s="8" t="s">
        <v>201</v>
      </c>
      <c r="T64" s="31">
        <v>16.7</v>
      </c>
      <c r="U64" s="31">
        <v>128565</v>
      </c>
      <c r="V64" s="31">
        <v>94078</v>
      </c>
      <c r="W64" s="31">
        <v>57457</v>
      </c>
      <c r="X64" s="32">
        <v>23669</v>
      </c>
      <c r="Y64" s="32">
        <v>71</v>
      </c>
      <c r="Z64" s="33">
        <v>27</v>
      </c>
      <c r="AA64" s="33">
        <v>85283</v>
      </c>
      <c r="AB64" s="8">
        <v>24993</v>
      </c>
      <c r="AC64" s="8">
        <v>36558</v>
      </c>
      <c r="AD64" s="8">
        <v>8962</v>
      </c>
      <c r="AE64" s="34">
        <f t="shared" si="0"/>
        <v>959531.89999999991</v>
      </c>
      <c r="AF64" s="35">
        <f t="shared" si="1"/>
        <v>2302641</v>
      </c>
      <c r="AG64" s="65">
        <f t="shared" si="2"/>
        <v>2.3997545052957596</v>
      </c>
      <c r="AH64" s="37"/>
      <c r="AI64" s="36"/>
      <c r="AJ64" s="58"/>
      <c r="AK64" s="59">
        <v>2.3997545052957596</v>
      </c>
    </row>
    <row r="65" spans="1:37" hidden="1">
      <c r="A65" t="s">
        <v>26</v>
      </c>
      <c r="C65" t="s">
        <v>27</v>
      </c>
      <c r="D65" t="s">
        <v>153</v>
      </c>
      <c r="E65" s="1">
        <v>41002.753229166665</v>
      </c>
      <c r="F65" t="s">
        <v>29</v>
      </c>
      <c r="G65" t="s">
        <v>154</v>
      </c>
      <c r="H65" s="1">
        <v>41002.768935185188</v>
      </c>
      <c r="I65">
        <v>535</v>
      </c>
      <c r="J65">
        <v>91.3</v>
      </c>
      <c r="K65">
        <v>3101</v>
      </c>
      <c r="L65">
        <v>886</v>
      </c>
      <c r="M65">
        <v>20288</v>
      </c>
      <c r="N65">
        <v>2441</v>
      </c>
      <c r="O65">
        <v>154</v>
      </c>
      <c r="P65" t="s">
        <v>198</v>
      </c>
      <c r="Q65" s="10" t="s">
        <v>189</v>
      </c>
      <c r="R65" s="10" t="s">
        <v>208</v>
      </c>
      <c r="S65" t="s">
        <v>205</v>
      </c>
      <c r="T65" s="16">
        <v>28.8</v>
      </c>
      <c r="U65" s="16">
        <v>8238</v>
      </c>
      <c r="V65" s="16">
        <v>1064</v>
      </c>
      <c r="W65" s="16">
        <v>65833</v>
      </c>
      <c r="X65" s="17">
        <v>28750</v>
      </c>
      <c r="Y65" s="17">
        <v>32</v>
      </c>
      <c r="Z65" s="18">
        <v>6</v>
      </c>
      <c r="AA65" s="18">
        <v>37317</v>
      </c>
      <c r="AB65">
        <v>15603</v>
      </c>
      <c r="AC65">
        <v>116634</v>
      </c>
      <c r="AD65">
        <v>81949</v>
      </c>
      <c r="AE65" s="23">
        <f t="shared" si="0"/>
        <v>1895990.4000000001</v>
      </c>
      <c r="AF65" s="24">
        <f t="shared" si="1"/>
        <v>223902</v>
      </c>
      <c r="AG65" s="62">
        <f t="shared" si="2"/>
        <v>0.1180923700879498</v>
      </c>
      <c r="AH65" s="29">
        <f t="shared" si="3"/>
        <v>5.3576264090388383E-2</v>
      </c>
      <c r="AI65" s="27">
        <f t="shared" si="4"/>
        <v>5.3576264090388381</v>
      </c>
      <c r="AJ65" s="58"/>
      <c r="AK65" s="59"/>
    </row>
    <row r="66" spans="1:37" hidden="1">
      <c r="A66" t="s">
        <v>26</v>
      </c>
      <c r="C66" t="s">
        <v>27</v>
      </c>
      <c r="D66" t="s">
        <v>155</v>
      </c>
      <c r="E66" s="1">
        <v>41002.753993055558</v>
      </c>
      <c r="F66" t="s">
        <v>29</v>
      </c>
      <c r="G66" t="s">
        <v>156</v>
      </c>
      <c r="H66" s="1">
        <v>41002.768946759257</v>
      </c>
      <c r="I66">
        <v>878</v>
      </c>
      <c r="J66">
        <v>91.6</v>
      </c>
      <c r="K66">
        <v>4112</v>
      </c>
      <c r="L66">
        <v>812</v>
      </c>
      <c r="M66">
        <v>24053</v>
      </c>
      <c r="N66">
        <v>2551</v>
      </c>
      <c r="O66">
        <v>293</v>
      </c>
      <c r="P66" t="s">
        <v>198</v>
      </c>
      <c r="Q66" s="10" t="s">
        <v>189</v>
      </c>
      <c r="R66" s="10" t="s">
        <v>208</v>
      </c>
      <c r="S66" t="s">
        <v>205</v>
      </c>
      <c r="T66" s="16">
        <v>33.4</v>
      </c>
      <c r="U66" s="16">
        <v>10715</v>
      </c>
      <c r="V66" s="16">
        <v>1020</v>
      </c>
      <c r="W66" s="16">
        <v>68461</v>
      </c>
      <c r="X66" s="17">
        <v>27990</v>
      </c>
      <c r="Y66" s="17">
        <v>52</v>
      </c>
      <c r="Z66" s="18">
        <v>5.9</v>
      </c>
      <c r="AA66" s="18">
        <v>55557</v>
      </c>
      <c r="AB66">
        <v>16171</v>
      </c>
      <c r="AC66">
        <v>144741</v>
      </c>
      <c r="AD66">
        <v>126362</v>
      </c>
      <c r="AE66" s="23">
        <f t="shared" si="0"/>
        <v>2286597.4</v>
      </c>
      <c r="AF66" s="24">
        <f t="shared" si="1"/>
        <v>327786.30000000005</v>
      </c>
      <c r="AG66" s="62">
        <f t="shared" si="2"/>
        <v>0.14335112075260825</v>
      </c>
      <c r="AH66" s="29">
        <f t="shared" si="3"/>
        <v>6.2894722250589868E-2</v>
      </c>
      <c r="AI66" s="27">
        <f t="shared" si="4"/>
        <v>6.2894722250589865</v>
      </c>
      <c r="AJ66" s="58"/>
      <c r="AK66" s="59"/>
    </row>
    <row r="67" spans="1:37" hidden="1">
      <c r="A67" t="s">
        <v>26</v>
      </c>
      <c r="C67" t="s">
        <v>27</v>
      </c>
      <c r="D67" t="s">
        <v>157</v>
      </c>
      <c r="E67" s="1">
        <v>41002.75513888889</v>
      </c>
      <c r="F67" t="s">
        <v>29</v>
      </c>
      <c r="G67" t="s">
        <v>158</v>
      </c>
      <c r="H67" s="1">
        <v>41002.768958333334</v>
      </c>
      <c r="I67">
        <v>1321</v>
      </c>
      <c r="J67">
        <v>90.5</v>
      </c>
      <c r="K67">
        <v>3043</v>
      </c>
      <c r="L67">
        <v>822</v>
      </c>
      <c r="M67">
        <v>25602</v>
      </c>
      <c r="N67">
        <v>2482</v>
      </c>
      <c r="O67">
        <v>438</v>
      </c>
      <c r="P67" t="s">
        <v>198</v>
      </c>
      <c r="Q67" t="s">
        <v>202</v>
      </c>
      <c r="R67" s="10" t="s">
        <v>208</v>
      </c>
      <c r="S67" t="s">
        <v>205</v>
      </c>
      <c r="T67" s="16">
        <v>33.200000000000003</v>
      </c>
      <c r="U67" s="16">
        <v>7537</v>
      </c>
      <c r="V67" s="16">
        <v>1064</v>
      </c>
      <c r="W67" s="16">
        <v>73716</v>
      </c>
      <c r="X67" s="17">
        <v>31862</v>
      </c>
      <c r="Y67" s="17">
        <v>78</v>
      </c>
      <c r="Z67" s="18">
        <v>5.9</v>
      </c>
      <c r="AA67" s="18">
        <v>37457</v>
      </c>
      <c r="AB67">
        <v>17010</v>
      </c>
      <c r="AC67">
        <v>148095</v>
      </c>
      <c r="AD67">
        <v>150723</v>
      </c>
      <c r="AE67" s="23">
        <f t="shared" si="0"/>
        <v>2447371.2000000002</v>
      </c>
      <c r="AF67" s="24">
        <f t="shared" si="1"/>
        <v>220996.30000000002</v>
      </c>
      <c r="AG67" s="62">
        <f t="shared" si="2"/>
        <v>9.0299460907278792E-2</v>
      </c>
      <c r="AH67" s="29">
        <f t="shared" si="3"/>
        <v>3.4909963242435296E-2</v>
      </c>
      <c r="AI67" s="27">
        <f t="shared" si="4"/>
        <v>3.4909963242435298</v>
      </c>
      <c r="AJ67" s="58"/>
      <c r="AK67" s="59"/>
    </row>
    <row r="68" spans="1:37" hidden="1">
      <c r="A68" t="s">
        <v>26</v>
      </c>
      <c r="C68" t="s">
        <v>27</v>
      </c>
      <c r="D68" t="s">
        <v>159</v>
      </c>
      <c r="E68" s="1">
        <v>41002.75571759259</v>
      </c>
      <c r="F68" t="s">
        <v>29</v>
      </c>
      <c r="G68" t="s">
        <v>160</v>
      </c>
      <c r="H68" s="1">
        <v>41002.76898148148</v>
      </c>
      <c r="I68">
        <v>457</v>
      </c>
      <c r="J68">
        <v>89.1</v>
      </c>
      <c r="K68">
        <v>2073</v>
      </c>
      <c r="L68">
        <v>816</v>
      </c>
      <c r="M68">
        <v>23576</v>
      </c>
      <c r="N68">
        <v>2148</v>
      </c>
      <c r="O68">
        <v>147</v>
      </c>
      <c r="P68" t="s">
        <v>198</v>
      </c>
      <c r="Q68" t="s">
        <v>202</v>
      </c>
      <c r="R68" s="10" t="s">
        <v>208</v>
      </c>
      <c r="S68" t="s">
        <v>205</v>
      </c>
      <c r="T68" s="16">
        <v>32.200000000000003</v>
      </c>
      <c r="U68" s="16">
        <v>4763</v>
      </c>
      <c r="V68" s="16">
        <v>1038</v>
      </c>
      <c r="W68" s="16">
        <v>69806</v>
      </c>
      <c r="X68" s="17">
        <v>35665</v>
      </c>
      <c r="Y68" s="17">
        <v>21</v>
      </c>
      <c r="Z68" s="18">
        <v>4.5999999999999996</v>
      </c>
      <c r="AA68" s="18">
        <v>27527</v>
      </c>
      <c r="AB68">
        <v>16368</v>
      </c>
      <c r="AC68">
        <v>123486</v>
      </c>
      <c r="AD68">
        <v>76495</v>
      </c>
      <c r="AE68" s="23">
        <f t="shared" ref="AE68:AE82" si="5">T68*W68</f>
        <v>2247753.2000000002</v>
      </c>
      <c r="AF68" s="24">
        <f t="shared" ref="AF68:AF82" si="6">Z68*AA68</f>
        <v>126624.2</v>
      </c>
      <c r="AG68" s="62">
        <f t="shared" ref="AG68:AG82" si="7">AF68/AE68</f>
        <v>5.6333675778995659E-2</v>
      </c>
      <c r="AH68" s="29">
        <f t="shared" si="3"/>
        <v>2.5037367227331481E-2</v>
      </c>
      <c r="AI68" s="27">
        <f t="shared" si="4"/>
        <v>2.503736722733148</v>
      </c>
      <c r="AJ68" s="58"/>
      <c r="AK68" s="59"/>
    </row>
    <row r="69" spans="1:37" hidden="1">
      <c r="A69" t="s">
        <v>26</v>
      </c>
      <c r="C69" t="s">
        <v>27</v>
      </c>
      <c r="D69" t="s">
        <v>161</v>
      </c>
      <c r="E69" s="1">
        <v>41002.756863425922</v>
      </c>
      <c r="F69" t="s">
        <v>29</v>
      </c>
      <c r="G69" t="s">
        <v>162</v>
      </c>
      <c r="H69" s="1">
        <v>41002.768993055557</v>
      </c>
      <c r="I69">
        <v>303</v>
      </c>
      <c r="J69">
        <v>86.3</v>
      </c>
      <c r="K69">
        <v>1006</v>
      </c>
      <c r="L69">
        <v>858</v>
      </c>
      <c r="M69">
        <v>7413</v>
      </c>
      <c r="N69">
        <v>1693</v>
      </c>
      <c r="O69">
        <v>46</v>
      </c>
      <c r="P69" t="s">
        <v>203</v>
      </c>
      <c r="Q69" s="10" t="s">
        <v>189</v>
      </c>
      <c r="R69" s="10" t="s">
        <v>208</v>
      </c>
      <c r="S69" t="s">
        <v>205</v>
      </c>
      <c r="T69" s="16">
        <v>15.2</v>
      </c>
      <c r="U69" s="16">
        <v>1704</v>
      </c>
      <c r="V69" s="16">
        <v>900</v>
      </c>
      <c r="W69" s="16">
        <v>39253</v>
      </c>
      <c r="X69" s="17">
        <v>19672</v>
      </c>
      <c r="Y69" s="17">
        <v>2</v>
      </c>
      <c r="Z69" s="18">
        <v>0.7</v>
      </c>
      <c r="AA69" s="18">
        <v>16984</v>
      </c>
      <c r="AB69">
        <v>16984</v>
      </c>
      <c r="AC69">
        <v>18009</v>
      </c>
      <c r="AD69">
        <v>18009</v>
      </c>
      <c r="AE69" s="23">
        <f t="shared" si="5"/>
        <v>596645.6</v>
      </c>
      <c r="AF69" s="24">
        <f t="shared" si="6"/>
        <v>11888.8</v>
      </c>
      <c r="AG69" s="62">
        <f t="shared" si="7"/>
        <v>1.9926066663359287E-2</v>
      </c>
      <c r="AH69" s="29">
        <f t="shared" si="3"/>
        <v>5.3194529793936275E-3</v>
      </c>
      <c r="AI69" s="27">
        <f t="shared" si="4"/>
        <v>0.53194529793936274</v>
      </c>
      <c r="AJ69" s="58"/>
      <c r="AK69" s="59"/>
    </row>
    <row r="70" spans="1:37" ht="16" hidden="1" thickBot="1">
      <c r="A70" s="7" t="s">
        <v>26</v>
      </c>
      <c r="B70" s="7"/>
      <c r="C70" s="7" t="s">
        <v>27</v>
      </c>
      <c r="D70" s="7" t="s">
        <v>163</v>
      </c>
      <c r="E70" s="38">
        <v>41002.7578587963</v>
      </c>
      <c r="F70" s="7" t="s">
        <v>29</v>
      </c>
      <c r="G70" s="7" t="s">
        <v>164</v>
      </c>
      <c r="H70" s="38">
        <v>41002.769004629627</v>
      </c>
      <c r="I70" s="7">
        <v>629</v>
      </c>
      <c r="J70" s="7">
        <v>85.8</v>
      </c>
      <c r="K70" s="7">
        <v>989</v>
      </c>
      <c r="L70" s="7">
        <v>867</v>
      </c>
      <c r="M70" s="7">
        <v>8660</v>
      </c>
      <c r="N70" s="7">
        <v>1637</v>
      </c>
      <c r="O70" s="7">
        <v>100</v>
      </c>
      <c r="P70" s="7" t="s">
        <v>203</v>
      </c>
      <c r="Q70" s="11" t="s">
        <v>189</v>
      </c>
      <c r="R70" s="11" t="s">
        <v>208</v>
      </c>
      <c r="S70" s="7" t="s">
        <v>205</v>
      </c>
      <c r="T70" s="39">
        <v>15.9</v>
      </c>
      <c r="U70" s="39">
        <v>1051</v>
      </c>
      <c r="V70" s="39">
        <v>921</v>
      </c>
      <c r="W70" s="39">
        <v>45164</v>
      </c>
      <c r="X70" s="40">
        <v>20409</v>
      </c>
      <c r="Y70" s="40">
        <v>2</v>
      </c>
      <c r="Z70" s="41">
        <v>0.3</v>
      </c>
      <c r="AA70" s="41">
        <v>19182</v>
      </c>
      <c r="AB70" s="7">
        <v>19182</v>
      </c>
      <c r="AC70" s="7">
        <v>6224</v>
      </c>
      <c r="AD70" s="7">
        <v>6224</v>
      </c>
      <c r="AE70" s="42">
        <f t="shared" si="5"/>
        <v>718107.6</v>
      </c>
      <c r="AF70" s="43">
        <f t="shared" si="6"/>
        <v>5754.5999999999995</v>
      </c>
      <c r="AG70" s="64">
        <f t="shared" si="7"/>
        <v>8.0135623129458586E-3</v>
      </c>
      <c r="AH70" s="45">
        <f t="shared" si="3"/>
        <v>3.3393258749016166E-3</v>
      </c>
      <c r="AI70" s="44">
        <f t="shared" si="4"/>
        <v>0.33393258749016164</v>
      </c>
      <c r="AJ70" s="58"/>
      <c r="AK70" s="59"/>
    </row>
    <row r="71" spans="1:37">
      <c r="A71" t="s">
        <v>26</v>
      </c>
      <c r="C71" t="s">
        <v>27</v>
      </c>
      <c r="D71" t="s">
        <v>165</v>
      </c>
      <c r="E71" s="1">
        <v>41002.758530092593</v>
      </c>
      <c r="F71" t="s">
        <v>29</v>
      </c>
      <c r="G71" t="s">
        <v>166</v>
      </c>
      <c r="H71" s="1">
        <v>41002.769016203703</v>
      </c>
      <c r="I71">
        <v>779</v>
      </c>
      <c r="J71">
        <v>88.3</v>
      </c>
      <c r="K71">
        <v>41871</v>
      </c>
      <c r="L71">
        <v>2126</v>
      </c>
      <c r="M71">
        <v>18233</v>
      </c>
      <c r="N71">
        <v>1781</v>
      </c>
      <c r="O71">
        <v>198</v>
      </c>
      <c r="P71" t="s">
        <v>198</v>
      </c>
      <c r="Q71" s="10" t="s">
        <v>189</v>
      </c>
      <c r="R71" s="10" t="s">
        <v>189</v>
      </c>
      <c r="S71" t="s">
        <v>201</v>
      </c>
      <c r="T71" s="16">
        <v>25.4</v>
      </c>
      <c r="U71" s="16">
        <v>151407</v>
      </c>
      <c r="V71" s="16">
        <v>144831</v>
      </c>
      <c r="W71" s="16">
        <v>67024</v>
      </c>
      <c r="X71" s="17">
        <v>33099</v>
      </c>
      <c r="Y71" s="17">
        <v>328</v>
      </c>
      <c r="Z71" s="18">
        <v>42.1</v>
      </c>
      <c r="AA71" s="18">
        <v>97667</v>
      </c>
      <c r="AB71">
        <v>48517</v>
      </c>
      <c r="AC71">
        <v>41573</v>
      </c>
      <c r="AD71">
        <v>9856</v>
      </c>
      <c r="AE71" s="23">
        <f t="shared" si="5"/>
        <v>1702409.5999999999</v>
      </c>
      <c r="AF71" s="24">
        <f t="shared" si="6"/>
        <v>4111780.7</v>
      </c>
      <c r="AG71" s="62">
        <f t="shared" si="7"/>
        <v>2.4152710957457009</v>
      </c>
      <c r="AH71" s="29"/>
      <c r="AI71" s="27"/>
      <c r="AJ71" s="58">
        <v>2.4152710957457009</v>
      </c>
      <c r="AK71" s="59"/>
    </row>
    <row r="72" spans="1:37">
      <c r="A72" t="s">
        <v>26</v>
      </c>
      <c r="C72" t="s">
        <v>27</v>
      </c>
      <c r="D72" t="s">
        <v>167</v>
      </c>
      <c r="E72" s="1">
        <v>41002.759305555555</v>
      </c>
      <c r="F72" t="s">
        <v>29</v>
      </c>
      <c r="G72" t="s">
        <v>168</v>
      </c>
      <c r="H72" s="1">
        <v>41002.76902777778</v>
      </c>
      <c r="I72">
        <v>629</v>
      </c>
      <c r="J72">
        <v>87.7</v>
      </c>
      <c r="K72">
        <v>42189</v>
      </c>
      <c r="L72">
        <v>1986</v>
      </c>
      <c r="M72">
        <v>19964</v>
      </c>
      <c r="N72">
        <v>1828</v>
      </c>
      <c r="O72">
        <v>158</v>
      </c>
      <c r="P72" t="s">
        <v>198</v>
      </c>
      <c r="Q72" s="10" t="s">
        <v>189</v>
      </c>
      <c r="R72" s="10" t="s">
        <v>189</v>
      </c>
      <c r="S72" t="s">
        <v>201</v>
      </c>
      <c r="T72" s="16">
        <v>25.1</v>
      </c>
      <c r="U72" s="16">
        <v>151616</v>
      </c>
      <c r="V72" s="16">
        <v>154600</v>
      </c>
      <c r="W72" s="16">
        <v>74666</v>
      </c>
      <c r="X72" s="17">
        <v>33150</v>
      </c>
      <c r="Y72" s="17">
        <v>254</v>
      </c>
      <c r="Z72" s="18">
        <v>40.4</v>
      </c>
      <c r="AA72" s="18">
        <v>102557</v>
      </c>
      <c r="AB72">
        <v>53129</v>
      </c>
      <c r="AC72">
        <v>47377</v>
      </c>
      <c r="AD72">
        <v>10042</v>
      </c>
      <c r="AE72" s="23">
        <f t="shared" si="5"/>
        <v>1874116.6</v>
      </c>
      <c r="AF72" s="24">
        <f t="shared" si="6"/>
        <v>4143302.8</v>
      </c>
      <c r="AG72" s="62">
        <f t="shared" si="7"/>
        <v>2.2108031058473094</v>
      </c>
      <c r="AH72" s="29"/>
      <c r="AI72" s="27"/>
      <c r="AJ72" s="58">
        <v>2.2108031058473094</v>
      </c>
      <c r="AK72" s="59"/>
    </row>
    <row r="73" spans="1:37" hidden="1">
      <c r="A73" t="s">
        <v>26</v>
      </c>
      <c r="C73" t="s">
        <v>27</v>
      </c>
      <c r="D73" t="s">
        <v>169</v>
      </c>
      <c r="E73" s="1">
        <v>41002.760046296295</v>
      </c>
      <c r="F73" t="s">
        <v>29</v>
      </c>
      <c r="G73" t="s">
        <v>170</v>
      </c>
      <c r="H73" s="1">
        <v>41002.76903935185</v>
      </c>
      <c r="I73">
        <v>391</v>
      </c>
      <c r="J73">
        <v>89.9</v>
      </c>
      <c r="K73">
        <v>19166</v>
      </c>
      <c r="L73">
        <v>1114</v>
      </c>
      <c r="M73">
        <v>9581</v>
      </c>
      <c r="N73">
        <v>1421</v>
      </c>
      <c r="O73">
        <v>57</v>
      </c>
      <c r="P73" t="s">
        <v>198</v>
      </c>
      <c r="Q73" t="s">
        <v>206</v>
      </c>
      <c r="R73" s="10" t="s">
        <v>189</v>
      </c>
      <c r="S73" t="s">
        <v>201</v>
      </c>
      <c r="T73" s="16">
        <v>14.6</v>
      </c>
      <c r="U73" s="16">
        <v>118434</v>
      </c>
      <c r="V73" s="16">
        <v>76473</v>
      </c>
      <c r="W73" s="16">
        <v>56718</v>
      </c>
      <c r="X73" s="17">
        <v>20134</v>
      </c>
      <c r="Y73" s="17">
        <v>87</v>
      </c>
      <c r="Z73" s="18">
        <v>22.3</v>
      </c>
      <c r="AA73" s="18">
        <v>82241</v>
      </c>
      <c r="AB73">
        <v>29054</v>
      </c>
      <c r="AC73">
        <v>37801</v>
      </c>
      <c r="AD73">
        <v>7323</v>
      </c>
      <c r="AE73" s="23">
        <f t="shared" si="5"/>
        <v>828082.79999999993</v>
      </c>
      <c r="AF73" s="24">
        <f t="shared" si="6"/>
        <v>1833974.3</v>
      </c>
      <c r="AG73" s="62">
        <f t="shared" si="7"/>
        <v>2.2147233344298423</v>
      </c>
      <c r="AH73" s="29"/>
      <c r="AI73" s="27"/>
      <c r="AJ73" s="58"/>
      <c r="AK73" s="59"/>
    </row>
    <row r="74" spans="1:37" hidden="1">
      <c r="A74" t="s">
        <v>26</v>
      </c>
      <c r="C74" t="s">
        <v>27</v>
      </c>
      <c r="D74" t="s">
        <v>171</v>
      </c>
      <c r="E74" s="1">
        <v>41002.760821759257</v>
      </c>
      <c r="F74" t="s">
        <v>29</v>
      </c>
      <c r="G74" t="s">
        <v>172</v>
      </c>
      <c r="H74" s="1">
        <v>41002.769050925926</v>
      </c>
      <c r="I74">
        <v>410</v>
      </c>
      <c r="J74">
        <v>87.6</v>
      </c>
      <c r="K74">
        <v>15626</v>
      </c>
      <c r="L74">
        <v>1220</v>
      </c>
      <c r="M74">
        <v>7683</v>
      </c>
      <c r="N74">
        <v>1526</v>
      </c>
      <c r="O74">
        <v>50</v>
      </c>
      <c r="P74" t="s">
        <v>198</v>
      </c>
      <c r="Q74" t="s">
        <v>206</v>
      </c>
      <c r="R74" s="10" t="s">
        <v>189</v>
      </c>
      <c r="S74" t="s">
        <v>201</v>
      </c>
      <c r="T74" s="16">
        <v>12.2</v>
      </c>
      <c r="U74" s="16">
        <v>108979</v>
      </c>
      <c r="V74" s="16">
        <v>58341</v>
      </c>
      <c r="W74" s="16">
        <v>50672</v>
      </c>
      <c r="X74" s="17">
        <v>14271</v>
      </c>
      <c r="Y74" s="17">
        <v>88</v>
      </c>
      <c r="Z74" s="18">
        <v>21.5</v>
      </c>
      <c r="AA74" s="18">
        <v>68466</v>
      </c>
      <c r="AB74">
        <v>22607</v>
      </c>
      <c r="AC74">
        <v>30046</v>
      </c>
      <c r="AD74">
        <v>5602</v>
      </c>
      <c r="AE74" s="23">
        <f t="shared" si="5"/>
        <v>618198.39999999991</v>
      </c>
      <c r="AF74" s="24">
        <f t="shared" si="6"/>
        <v>1472019</v>
      </c>
      <c r="AG74" s="62">
        <f t="shared" si="7"/>
        <v>2.3811433352140674</v>
      </c>
      <c r="AH74" s="29"/>
      <c r="AI74" s="27"/>
      <c r="AJ74" s="58"/>
      <c r="AK74" s="59"/>
    </row>
    <row r="75" spans="1:37">
      <c r="A75" t="s">
        <v>26</v>
      </c>
      <c r="C75" t="s">
        <v>27</v>
      </c>
      <c r="D75" t="s">
        <v>173</v>
      </c>
      <c r="E75" s="1">
        <v>41002.76152777778</v>
      </c>
      <c r="F75" t="s">
        <v>29</v>
      </c>
      <c r="G75" t="s">
        <v>174</v>
      </c>
      <c r="H75" s="1">
        <v>41002.769074074073</v>
      </c>
      <c r="I75">
        <v>336</v>
      </c>
      <c r="J75">
        <v>83.4</v>
      </c>
      <c r="K75">
        <v>23494</v>
      </c>
      <c r="L75">
        <v>1393</v>
      </c>
      <c r="M75">
        <v>8407</v>
      </c>
      <c r="N75">
        <v>1615</v>
      </c>
      <c r="O75">
        <v>54</v>
      </c>
      <c r="P75" t="s">
        <v>203</v>
      </c>
      <c r="Q75" s="10" t="s">
        <v>189</v>
      </c>
      <c r="R75" s="10" t="s">
        <v>189</v>
      </c>
      <c r="S75" t="s">
        <v>201</v>
      </c>
      <c r="T75" s="16">
        <v>16.100000000000001</v>
      </c>
      <c r="U75" s="16">
        <v>126266</v>
      </c>
      <c r="V75" s="16">
        <v>110345</v>
      </c>
      <c r="W75" s="16">
        <v>43755</v>
      </c>
      <c r="X75" s="17">
        <v>17897</v>
      </c>
      <c r="Y75" s="17">
        <v>86</v>
      </c>
      <c r="Z75" s="18">
        <v>25.6</v>
      </c>
      <c r="AA75" s="18">
        <v>88151</v>
      </c>
      <c r="AB75">
        <v>33640</v>
      </c>
      <c r="AC75">
        <v>28200</v>
      </c>
      <c r="AD75">
        <v>5978</v>
      </c>
      <c r="AE75" s="23">
        <f t="shared" si="5"/>
        <v>704455.50000000012</v>
      </c>
      <c r="AF75" s="24">
        <f t="shared" si="6"/>
        <v>2256665.6000000001</v>
      </c>
      <c r="AG75" s="62">
        <f t="shared" si="7"/>
        <v>3.2034182428840428</v>
      </c>
      <c r="AH75" s="29"/>
      <c r="AI75" s="27"/>
      <c r="AJ75" s="58"/>
      <c r="AK75" s="59">
        <v>3.2034182428840428</v>
      </c>
    </row>
    <row r="76" spans="1:37" ht="16" thickBot="1">
      <c r="A76" s="8" t="s">
        <v>26</v>
      </c>
      <c r="B76" s="8"/>
      <c r="C76" s="8" t="s">
        <v>27</v>
      </c>
      <c r="D76" s="8" t="s">
        <v>175</v>
      </c>
      <c r="E76" s="30">
        <v>41002.762291666666</v>
      </c>
      <c r="F76" s="8" t="s">
        <v>29</v>
      </c>
      <c r="G76" s="8" t="s">
        <v>176</v>
      </c>
      <c r="H76" s="30">
        <v>41002.769085648149</v>
      </c>
      <c r="I76" s="8">
        <v>331</v>
      </c>
      <c r="J76" s="8">
        <v>80.900000000000006</v>
      </c>
      <c r="K76" s="8">
        <v>25067</v>
      </c>
      <c r="L76" s="8">
        <v>1502</v>
      </c>
      <c r="M76" s="8">
        <v>10737</v>
      </c>
      <c r="N76" s="8">
        <v>1631</v>
      </c>
      <c r="O76" s="8">
        <v>50</v>
      </c>
      <c r="P76" s="8" t="s">
        <v>203</v>
      </c>
      <c r="Q76" s="9" t="s">
        <v>189</v>
      </c>
      <c r="R76" s="9" t="s">
        <v>189</v>
      </c>
      <c r="S76" s="8" t="s">
        <v>201</v>
      </c>
      <c r="T76" s="31">
        <v>15.1</v>
      </c>
      <c r="U76" s="31">
        <v>144947</v>
      </c>
      <c r="V76" s="31">
        <v>134856</v>
      </c>
      <c r="W76" s="31">
        <v>61589</v>
      </c>
      <c r="X76" s="32">
        <v>26775</v>
      </c>
      <c r="Y76" s="32">
        <v>88</v>
      </c>
      <c r="Z76" s="33">
        <v>26.6</v>
      </c>
      <c r="AA76" s="33">
        <v>90666</v>
      </c>
      <c r="AB76" s="8">
        <v>33388</v>
      </c>
      <c r="AC76" s="8">
        <v>35952</v>
      </c>
      <c r="AD76" s="8">
        <v>6253</v>
      </c>
      <c r="AE76" s="34">
        <f t="shared" si="5"/>
        <v>929993.9</v>
      </c>
      <c r="AF76" s="35">
        <f t="shared" si="6"/>
        <v>2411715.6</v>
      </c>
      <c r="AG76" s="65">
        <f t="shared" si="7"/>
        <v>2.5932595901973121</v>
      </c>
      <c r="AH76" s="37"/>
      <c r="AI76" s="36"/>
      <c r="AJ76" s="60"/>
      <c r="AK76" s="61">
        <v>2.5932595901973121</v>
      </c>
    </row>
    <row r="77" spans="1:37" hidden="1">
      <c r="A77" t="s">
        <v>26</v>
      </c>
      <c r="C77" t="s">
        <v>27</v>
      </c>
      <c r="D77" t="s">
        <v>177</v>
      </c>
      <c r="E77" s="1">
        <v>41002.762962962966</v>
      </c>
      <c r="F77" t="s">
        <v>29</v>
      </c>
      <c r="G77" t="s">
        <v>178</v>
      </c>
      <c r="H77" s="1">
        <v>41002.769097222219</v>
      </c>
      <c r="I77">
        <v>992</v>
      </c>
      <c r="J77">
        <v>92.3</v>
      </c>
      <c r="K77">
        <v>4626</v>
      </c>
      <c r="L77">
        <v>815</v>
      </c>
      <c r="M77">
        <v>21739</v>
      </c>
      <c r="N77">
        <v>1757</v>
      </c>
      <c r="O77">
        <v>275</v>
      </c>
      <c r="P77" t="s">
        <v>198</v>
      </c>
      <c r="Q77" s="10" t="s">
        <v>189</v>
      </c>
      <c r="R77" s="10" t="s">
        <v>208</v>
      </c>
      <c r="S77" t="s">
        <v>205</v>
      </c>
      <c r="T77" s="16">
        <v>27.7</v>
      </c>
      <c r="U77" s="16">
        <v>14347</v>
      </c>
      <c r="V77" s="16">
        <v>1061</v>
      </c>
      <c r="W77" s="16">
        <v>74461</v>
      </c>
      <c r="X77" s="17">
        <v>34125</v>
      </c>
      <c r="Y77" s="17">
        <v>61</v>
      </c>
      <c r="Z77" s="18">
        <v>6.1</v>
      </c>
      <c r="AA77" s="18">
        <v>62107</v>
      </c>
      <c r="AB77">
        <v>23926</v>
      </c>
      <c r="AC77">
        <v>112120</v>
      </c>
      <c r="AD77">
        <v>73639</v>
      </c>
      <c r="AE77" s="23">
        <f t="shared" si="5"/>
        <v>2062569.7</v>
      </c>
      <c r="AF77" s="24">
        <f t="shared" si="6"/>
        <v>378852.69999999995</v>
      </c>
      <c r="AG77" s="62">
        <f t="shared" si="7"/>
        <v>0.18367995030664902</v>
      </c>
      <c r="AH77" s="29">
        <f t="shared" si="3"/>
        <v>7.6049413513119071E-2</v>
      </c>
      <c r="AI77" s="27">
        <f t="shared" si="4"/>
        <v>7.6049413513119068</v>
      </c>
    </row>
    <row r="78" spans="1:37" hidden="1">
      <c r="A78" t="s">
        <v>26</v>
      </c>
      <c r="C78" t="s">
        <v>27</v>
      </c>
      <c r="D78" t="s">
        <v>179</v>
      </c>
      <c r="E78" s="1">
        <v>41002.763761574075</v>
      </c>
      <c r="F78" t="s">
        <v>29</v>
      </c>
      <c r="G78" t="s">
        <v>180</v>
      </c>
      <c r="H78" s="1">
        <v>41002.769108796296</v>
      </c>
      <c r="I78">
        <v>1053</v>
      </c>
      <c r="J78">
        <v>92</v>
      </c>
      <c r="K78">
        <v>4642</v>
      </c>
      <c r="L78">
        <v>827</v>
      </c>
      <c r="M78">
        <v>22175</v>
      </c>
      <c r="N78">
        <v>1910</v>
      </c>
      <c r="O78">
        <v>296</v>
      </c>
      <c r="P78" t="s">
        <v>198</v>
      </c>
      <c r="Q78" s="10" t="s">
        <v>189</v>
      </c>
      <c r="R78" s="10" t="s">
        <v>208</v>
      </c>
      <c r="S78" t="s">
        <v>205</v>
      </c>
      <c r="T78" s="16">
        <v>28.1</v>
      </c>
      <c r="U78" s="16">
        <v>14410</v>
      </c>
      <c r="V78" s="16">
        <v>1139</v>
      </c>
      <c r="W78" s="16">
        <v>74845</v>
      </c>
      <c r="X78" s="17">
        <v>36000</v>
      </c>
      <c r="Y78" s="17">
        <v>61</v>
      </c>
      <c r="Z78" s="18">
        <v>5.8</v>
      </c>
      <c r="AA78" s="18">
        <v>65599</v>
      </c>
      <c r="AB78">
        <v>32070</v>
      </c>
      <c r="AC78">
        <v>121190</v>
      </c>
      <c r="AD78">
        <v>97474</v>
      </c>
      <c r="AE78" s="23">
        <f t="shared" si="5"/>
        <v>2103144.5</v>
      </c>
      <c r="AF78" s="24">
        <f t="shared" si="6"/>
        <v>380474.2</v>
      </c>
      <c r="AG78" s="62">
        <f t="shared" si="7"/>
        <v>0.18090730332604346</v>
      </c>
      <c r="AH78" s="29">
        <f t="shared" si="3"/>
        <v>8.1828772018442214E-2</v>
      </c>
      <c r="AI78" s="27">
        <f t="shared" si="4"/>
        <v>8.1828772018442208</v>
      </c>
    </row>
    <row r="79" spans="1:37" hidden="1">
      <c r="A79" t="s">
        <v>26</v>
      </c>
      <c r="C79" t="s">
        <v>27</v>
      </c>
      <c r="D79" t="s">
        <v>181</v>
      </c>
      <c r="E79" s="1">
        <v>41002.764305555553</v>
      </c>
      <c r="F79" t="s">
        <v>29</v>
      </c>
      <c r="G79" t="s">
        <v>182</v>
      </c>
      <c r="H79" s="1">
        <v>41002.769120370373</v>
      </c>
      <c r="I79">
        <v>348</v>
      </c>
      <c r="J79">
        <v>91.8</v>
      </c>
      <c r="K79">
        <v>2213</v>
      </c>
      <c r="L79">
        <v>800</v>
      </c>
      <c r="M79">
        <v>8479</v>
      </c>
      <c r="N79">
        <v>1280</v>
      </c>
      <c r="O79">
        <v>40</v>
      </c>
      <c r="P79" t="s">
        <v>198</v>
      </c>
      <c r="Q79" t="s">
        <v>206</v>
      </c>
      <c r="R79" s="10" t="s">
        <v>208</v>
      </c>
      <c r="S79" t="s">
        <v>205</v>
      </c>
      <c r="T79" s="16">
        <v>11.5</v>
      </c>
      <c r="U79" s="16">
        <v>13118</v>
      </c>
      <c r="V79" s="16">
        <v>1049</v>
      </c>
      <c r="W79" s="16">
        <v>62249</v>
      </c>
      <c r="X79" s="17">
        <v>17331</v>
      </c>
      <c r="Y79" s="17">
        <v>4</v>
      </c>
      <c r="Z79" s="18">
        <v>1.1000000000000001</v>
      </c>
      <c r="AA79" s="18">
        <v>121705</v>
      </c>
      <c r="AB79">
        <v>110517</v>
      </c>
      <c r="AC79">
        <v>149140</v>
      </c>
      <c r="AD79">
        <v>159590</v>
      </c>
      <c r="AE79" s="23">
        <f t="shared" si="5"/>
        <v>715863.5</v>
      </c>
      <c r="AF79" s="24">
        <f t="shared" si="6"/>
        <v>133875.5</v>
      </c>
      <c r="AG79" s="62">
        <f t="shared" si="7"/>
        <v>0.18701260785051899</v>
      </c>
      <c r="AH79" s="29">
        <f t="shared" si="3"/>
        <v>8.4440618357716199E-2</v>
      </c>
      <c r="AI79" s="27">
        <f t="shared" si="4"/>
        <v>8.4440618357716204</v>
      </c>
    </row>
    <row r="80" spans="1:37" hidden="1">
      <c r="A80" t="s">
        <v>26</v>
      </c>
      <c r="C80" t="s">
        <v>27</v>
      </c>
      <c r="D80" t="s">
        <v>183</v>
      </c>
      <c r="E80" s="1">
        <v>41002.765138888892</v>
      </c>
      <c r="F80" t="s">
        <v>29</v>
      </c>
      <c r="G80" s="2" t="s">
        <v>184</v>
      </c>
      <c r="H80" s="1">
        <v>41002.769131944442</v>
      </c>
      <c r="I80">
        <v>624</v>
      </c>
      <c r="J80">
        <v>92</v>
      </c>
      <c r="K80">
        <v>1043</v>
      </c>
      <c r="L80">
        <v>788</v>
      </c>
      <c r="M80">
        <v>10187</v>
      </c>
      <c r="N80">
        <v>1358</v>
      </c>
      <c r="O80">
        <v>94</v>
      </c>
      <c r="P80" t="s">
        <v>198</v>
      </c>
      <c r="Q80" t="s">
        <v>206</v>
      </c>
      <c r="R80" s="10" t="s">
        <v>208</v>
      </c>
      <c r="S80" t="s">
        <v>205</v>
      </c>
      <c r="T80" s="16">
        <v>15.1</v>
      </c>
      <c r="U80" s="16">
        <v>2516</v>
      </c>
      <c r="V80" s="16">
        <v>1152</v>
      </c>
      <c r="W80" s="16">
        <v>59526</v>
      </c>
      <c r="X80" s="17">
        <v>21442</v>
      </c>
      <c r="Y80" s="17">
        <v>8</v>
      </c>
      <c r="Z80" s="18">
        <v>1.3</v>
      </c>
      <c r="AA80" s="18">
        <v>17419</v>
      </c>
      <c r="AB80">
        <v>7374</v>
      </c>
      <c r="AC80">
        <v>110441</v>
      </c>
      <c r="AD80">
        <v>104649</v>
      </c>
      <c r="AE80" s="23">
        <f t="shared" si="5"/>
        <v>898842.6</v>
      </c>
      <c r="AF80" s="24">
        <f t="shared" si="6"/>
        <v>22644.7</v>
      </c>
      <c r="AG80" s="62">
        <f t="shared" si="7"/>
        <v>2.5193176202374032E-2</v>
      </c>
      <c r="AH80" s="29">
        <f t="shared" si="3"/>
        <v>1.0580285457745926E-2</v>
      </c>
      <c r="AI80" s="27">
        <f t="shared" si="4"/>
        <v>1.0580285457745926</v>
      </c>
    </row>
    <row r="81" spans="1:35" hidden="1">
      <c r="A81" t="s">
        <v>26</v>
      </c>
      <c r="C81" t="s">
        <v>27</v>
      </c>
      <c r="D81" t="s">
        <v>185</v>
      </c>
      <c r="E81" s="1">
        <v>41002.765694444446</v>
      </c>
      <c r="F81" t="s">
        <v>29</v>
      </c>
      <c r="G81" t="s">
        <v>186</v>
      </c>
      <c r="H81" s="1">
        <v>41002.769155092596</v>
      </c>
      <c r="I81">
        <v>339</v>
      </c>
      <c r="J81">
        <v>83.5</v>
      </c>
      <c r="K81">
        <v>899</v>
      </c>
      <c r="L81">
        <v>849</v>
      </c>
      <c r="M81">
        <v>6885</v>
      </c>
      <c r="N81">
        <v>1576</v>
      </c>
      <c r="O81">
        <v>54</v>
      </c>
      <c r="P81" t="s">
        <v>203</v>
      </c>
      <c r="Q81" s="10" t="s">
        <v>189</v>
      </c>
      <c r="R81" s="10" t="s">
        <v>208</v>
      </c>
      <c r="S81" t="s">
        <v>205</v>
      </c>
      <c r="T81" s="16">
        <v>15.9</v>
      </c>
      <c r="U81" s="16">
        <v>1054</v>
      </c>
      <c r="V81" s="16">
        <v>989</v>
      </c>
      <c r="W81" s="16">
        <v>34188</v>
      </c>
      <c r="X81" s="17">
        <v>16360</v>
      </c>
      <c r="Y81" s="17">
        <v>0</v>
      </c>
      <c r="Z81" s="18">
        <v>0</v>
      </c>
      <c r="AA81" s="22" t="s">
        <v>189</v>
      </c>
      <c r="AB81" s="3" t="s">
        <v>189</v>
      </c>
      <c r="AC81" s="3" t="s">
        <v>189</v>
      </c>
      <c r="AD81" s="3" t="s">
        <v>189</v>
      </c>
      <c r="AE81" s="23">
        <f t="shared" si="5"/>
        <v>543589.20000000007</v>
      </c>
      <c r="AF81" s="24" t="e">
        <f t="shared" si="6"/>
        <v>#VALUE!</v>
      </c>
      <c r="AG81" s="62" t="e">
        <f t="shared" si="7"/>
        <v>#VALUE!</v>
      </c>
      <c r="AH81" s="29">
        <v>0</v>
      </c>
      <c r="AI81" s="27">
        <f t="shared" si="4"/>
        <v>0</v>
      </c>
    </row>
    <row r="82" spans="1:35" ht="16" hidden="1" thickBot="1">
      <c r="A82" s="7" t="s">
        <v>26</v>
      </c>
      <c r="B82" s="7"/>
      <c r="C82" s="7" t="s">
        <v>27</v>
      </c>
      <c r="D82" s="7" t="s">
        <v>187</v>
      </c>
      <c r="E82" s="38">
        <v>41002.766261574077</v>
      </c>
      <c r="F82" s="7" t="s">
        <v>29</v>
      </c>
      <c r="G82" s="7" t="s">
        <v>188</v>
      </c>
      <c r="H82" s="38">
        <v>41002.769166666665</v>
      </c>
      <c r="I82" s="7">
        <v>237</v>
      </c>
      <c r="J82" s="7">
        <v>89.1</v>
      </c>
      <c r="K82" s="7">
        <v>974</v>
      </c>
      <c r="L82" s="7">
        <v>900</v>
      </c>
      <c r="M82" s="7">
        <v>6704</v>
      </c>
      <c r="N82" s="7">
        <v>1794</v>
      </c>
      <c r="O82" s="7">
        <v>48</v>
      </c>
      <c r="P82" s="7" t="s">
        <v>203</v>
      </c>
      <c r="Q82" s="11" t="s">
        <v>189</v>
      </c>
      <c r="R82" s="11" t="s">
        <v>208</v>
      </c>
      <c r="S82" s="7" t="s">
        <v>205</v>
      </c>
      <c r="T82" s="39">
        <v>20.3</v>
      </c>
      <c r="U82" s="39">
        <v>1144</v>
      </c>
      <c r="V82" s="39">
        <v>988</v>
      </c>
      <c r="W82" s="39">
        <v>26042</v>
      </c>
      <c r="X82" s="40">
        <v>9420</v>
      </c>
      <c r="Y82" s="40">
        <v>0</v>
      </c>
      <c r="Z82" s="41">
        <v>0</v>
      </c>
      <c r="AA82" s="46" t="s">
        <v>189</v>
      </c>
      <c r="AB82" s="47" t="s">
        <v>189</v>
      </c>
      <c r="AC82" s="47" t="s">
        <v>189</v>
      </c>
      <c r="AD82" s="47" t="s">
        <v>189</v>
      </c>
      <c r="AE82" s="42">
        <f t="shared" si="5"/>
        <v>528652.6</v>
      </c>
      <c r="AF82" s="43" t="e">
        <f t="shared" si="6"/>
        <v>#VALUE!</v>
      </c>
      <c r="AG82" s="64" t="e">
        <f t="shared" si="7"/>
        <v>#VALUE!</v>
      </c>
      <c r="AH82" s="45">
        <v>0</v>
      </c>
      <c r="AI82" s="44">
        <f t="shared" ref="AI82" si="8">AH82*100</f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mean</vt:lpstr>
      <vt:lpstr>median</vt:lpstr>
      <vt:lpstr>for statistics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Maxine Jonas</dc:creator>
  <cp:lastModifiedBy>Maxine Jonas</cp:lastModifiedBy>
  <dcterms:created xsi:type="dcterms:W3CDTF">2016-04-05T12:04:27Z</dcterms:created>
  <dcterms:modified xsi:type="dcterms:W3CDTF">2016-04-11T16:17:49Z</dcterms:modified>
</cp:coreProperties>
</file>