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64011"/>
  <mc:AlternateContent xmlns:mc="http://schemas.openxmlformats.org/markup-compatibility/2006">
    <mc:Choice Requires="x15">
      <x15ac:absPath xmlns:x15ac="http://schemas.microsoft.com/office/spreadsheetml/2010/11/ac" url="A:\MIT\Sophomore\20.109\Module 2\"/>
    </mc:Choice>
  </mc:AlternateContent>
  <bookViews>
    <workbookView xWindow="0" yWindow="0" windowWidth="19200" windowHeight="7050" tabRatio="500"/>
  </bookViews>
  <sheets>
    <sheet name="Yellow Team" sheetId="2" r:id="rId1"/>
    <sheet name="WF CellTiterGlo_Plate2.txt" sheetId="1" r:id="rId2"/>
  </sheets>
  <calcPr calcId="0"/>
</workbook>
</file>

<file path=xl/calcChain.xml><?xml version="1.0" encoding="utf-8"?>
<calcChain xmlns="http://schemas.openxmlformats.org/spreadsheetml/2006/main">
  <c r="D24" i="2" l="1"/>
  <c r="D25" i="2"/>
  <c r="D23" i="2"/>
  <c r="C24" i="2"/>
  <c r="C25" i="2"/>
  <c r="C23" i="2"/>
  <c r="B24" i="2"/>
  <c r="B25" i="2"/>
  <c r="B23" i="2"/>
  <c r="B18" i="2"/>
  <c r="E20" i="2"/>
  <c r="F20" i="2"/>
  <c r="G20" i="2"/>
  <c r="E19" i="2"/>
  <c r="F19" i="2"/>
  <c r="G19" i="2"/>
  <c r="F18" i="2"/>
  <c r="G18" i="2"/>
  <c r="E18" i="2"/>
  <c r="B19" i="2"/>
  <c r="C19" i="2"/>
  <c r="D19" i="2"/>
  <c r="B20" i="2"/>
  <c r="C20" i="2"/>
  <c r="D20" i="2"/>
  <c r="C18" i="2"/>
  <c r="D18" i="2"/>
  <c r="E15" i="2"/>
  <c r="B15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C10" i="2"/>
  <c r="D10" i="2"/>
  <c r="E10" i="2"/>
  <c r="F10" i="2"/>
  <c r="G10" i="2"/>
  <c r="B10" i="2"/>
  <c r="A3" i="2"/>
</calcChain>
</file>

<file path=xl/sharedStrings.xml><?xml version="1.0" encoding="utf-8"?>
<sst xmlns="http://schemas.openxmlformats.org/spreadsheetml/2006/main" count="45" uniqueCount="36">
  <si>
    <t>##BLOCKS= 1</t>
  </si>
  <si>
    <t>Plate:</t>
  </si>
  <si>
    <t>041219_WF_plate2</t>
  </si>
  <si>
    <t>PlateFormat</t>
  </si>
  <si>
    <t>Endpoint</t>
  </si>
  <si>
    <t>Luminescence</t>
  </si>
  <si>
    <t>Raw</t>
  </si>
  <si>
    <t>Temperature(¡C)</t>
  </si>
  <si>
    <t>A</t>
  </si>
  <si>
    <t>Blue Team</t>
  </si>
  <si>
    <t>B</t>
  </si>
  <si>
    <t>C</t>
  </si>
  <si>
    <t>Green Team</t>
  </si>
  <si>
    <t>D</t>
  </si>
  <si>
    <t>E</t>
  </si>
  <si>
    <t>Yellow Team</t>
  </si>
  <si>
    <t>F</t>
  </si>
  <si>
    <t>G</t>
  </si>
  <si>
    <t>H</t>
  </si>
  <si>
    <t>~End</t>
  </si>
  <si>
    <t>Original Filename: WF P2; Date Last Saved: 4/12/2019 4:04:01 PM</t>
  </si>
  <si>
    <t>DLD</t>
  </si>
  <si>
    <t>BRCA</t>
  </si>
  <si>
    <t>negative control</t>
  </si>
  <si>
    <t>positive control</t>
  </si>
  <si>
    <t>3h x1</t>
  </si>
  <si>
    <t>1h x3</t>
  </si>
  <si>
    <t>No cell control</t>
  </si>
  <si>
    <t xml:space="preserve">normalized </t>
  </si>
  <si>
    <t>divide by -control</t>
  </si>
  <si>
    <t>-control average</t>
  </si>
  <si>
    <t>95% CI</t>
  </si>
  <si>
    <t>Average</t>
  </si>
  <si>
    <t>St. dev.</t>
  </si>
  <si>
    <t>+/-</t>
  </si>
  <si>
    <t>Student's T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</si>
</sst>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0" fontId="0" fillId="0" borderId="0" xfId="0" quotePrefix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tabSelected="1" topLeftCell="A7" zoomScale="88" workbookViewId="0">
      <selection activeCell="F22" sqref="F22"/>
    </sheetView>
  </sheetViews>
  <sheetFormatPr defaultRowHeight="15.5" x14ac:dyDescent="0.35"/>
  <cols>
    <col min="1" max="1" width="14.25" bestFit="1" customWidth="1"/>
  </cols>
  <sheetData>
    <row r="2" spans="1:13" x14ac:dyDescent="0.35">
      <c r="A2" t="s">
        <v>27</v>
      </c>
      <c r="B2">
        <v>433.471</v>
      </c>
      <c r="C2">
        <v>410.79199999999997</v>
      </c>
      <c r="D2">
        <v>370.43200000000002</v>
      </c>
      <c r="E2">
        <v>359.21600000000001</v>
      </c>
      <c r="F2">
        <v>341.12200000000001</v>
      </c>
      <c r="G2">
        <v>329.66300000000001</v>
      </c>
      <c r="H2">
        <v>338.608</v>
      </c>
      <c r="I2">
        <v>319.358</v>
      </c>
      <c r="J2">
        <v>297.39699999999999</v>
      </c>
      <c r="K2">
        <v>285.78100000000001</v>
      </c>
      <c r="L2">
        <v>287.67899999999997</v>
      </c>
      <c r="M2">
        <v>278.28399999999999</v>
      </c>
    </row>
    <row r="3" spans="1:13" x14ac:dyDescent="0.35">
      <c r="A3" s="3">
        <f>AVERAGE(B2:M3)</f>
        <v>335.42887499999995</v>
      </c>
      <c r="B3">
        <v>402.99200000000002</v>
      </c>
      <c r="C3">
        <v>396.11399999999998</v>
      </c>
      <c r="D3">
        <v>351.57499999999999</v>
      </c>
      <c r="E3">
        <v>343.589</v>
      </c>
      <c r="F3">
        <v>356.98599999999999</v>
      </c>
      <c r="G3">
        <v>333.185</v>
      </c>
      <c r="H3">
        <v>319.70400000000001</v>
      </c>
      <c r="I3">
        <v>307.94600000000003</v>
      </c>
      <c r="J3">
        <v>292.05500000000001</v>
      </c>
      <c r="K3">
        <v>309.15899999999999</v>
      </c>
      <c r="L3">
        <v>291.173</v>
      </c>
      <c r="M3">
        <v>294.012</v>
      </c>
    </row>
    <row r="4" spans="1:13" x14ac:dyDescent="0.35">
      <c r="B4" s="5" t="s">
        <v>21</v>
      </c>
      <c r="C4" s="5"/>
      <c r="D4" s="5"/>
      <c r="E4" s="6" t="s">
        <v>22</v>
      </c>
      <c r="F4" s="6"/>
      <c r="G4" s="6"/>
    </row>
    <row r="5" spans="1:13" x14ac:dyDescent="0.35">
      <c r="A5" t="s">
        <v>23</v>
      </c>
      <c r="B5">
        <v>7598.1480000000001</v>
      </c>
      <c r="C5">
        <v>13822.771000000001</v>
      </c>
      <c r="D5">
        <v>12456.616</v>
      </c>
      <c r="E5">
        <v>6085.0770000000002</v>
      </c>
      <c r="F5">
        <v>5353.9229999999998</v>
      </c>
      <c r="G5">
        <v>4877.6809999999996</v>
      </c>
    </row>
    <row r="6" spans="1:13" x14ac:dyDescent="0.35">
      <c r="A6" t="s">
        <v>24</v>
      </c>
      <c r="B6">
        <v>2258.9380000000001</v>
      </c>
      <c r="C6">
        <v>2714.732</v>
      </c>
      <c r="D6">
        <v>2791.5830000000001</v>
      </c>
      <c r="E6">
        <v>2150.3670000000002</v>
      </c>
      <c r="F6">
        <v>2234.701</v>
      </c>
      <c r="G6">
        <v>1896.482</v>
      </c>
    </row>
    <row r="7" spans="1:13" x14ac:dyDescent="0.35">
      <c r="A7" t="s">
        <v>25</v>
      </c>
      <c r="B7">
        <v>1732.239</v>
      </c>
      <c r="C7">
        <v>2390.2849999999999</v>
      </c>
      <c r="D7">
        <v>3361.319</v>
      </c>
      <c r="E7">
        <v>1620.944</v>
      </c>
      <c r="F7">
        <v>1683.18</v>
      </c>
      <c r="G7">
        <v>2196.451</v>
      </c>
    </row>
    <row r="8" spans="1:13" x14ac:dyDescent="0.35">
      <c r="A8" t="s">
        <v>26</v>
      </c>
      <c r="B8">
        <v>1731.028</v>
      </c>
      <c r="C8">
        <v>1944.394</v>
      </c>
      <c r="D8">
        <v>1556.5260000000001</v>
      </c>
      <c r="E8">
        <v>1450.5709999999999</v>
      </c>
      <c r="F8">
        <v>1070.6369999999999</v>
      </c>
      <c r="G8">
        <v>1379.422</v>
      </c>
    </row>
    <row r="10" spans="1:13" x14ac:dyDescent="0.35">
      <c r="A10" t="s">
        <v>28</v>
      </c>
      <c r="B10">
        <f>B5-$A$3</f>
        <v>7262.7191250000005</v>
      </c>
      <c r="C10">
        <f t="shared" ref="C10:G10" si="0">C5-$A$3</f>
        <v>13487.342125000001</v>
      </c>
      <c r="D10">
        <f t="shared" si="0"/>
        <v>12121.187125</v>
      </c>
      <c r="E10">
        <f t="shared" si="0"/>
        <v>5749.6481250000006</v>
      </c>
      <c r="F10">
        <f t="shared" si="0"/>
        <v>5018.4941250000002</v>
      </c>
      <c r="G10">
        <f t="shared" si="0"/>
        <v>4542.252125</v>
      </c>
    </row>
    <row r="11" spans="1:13" x14ac:dyDescent="0.35">
      <c r="B11">
        <f t="shared" ref="B11:G11" si="1">B6-$A$3</f>
        <v>1923.509125</v>
      </c>
      <c r="C11">
        <f t="shared" si="1"/>
        <v>2379.3031249999999</v>
      </c>
      <c r="D11">
        <f t="shared" si="1"/>
        <v>2456.154125</v>
      </c>
      <c r="E11">
        <f t="shared" si="1"/>
        <v>1814.9381250000001</v>
      </c>
      <c r="F11">
        <f t="shared" si="1"/>
        <v>1899.272125</v>
      </c>
      <c r="G11">
        <f t="shared" si="1"/>
        <v>1561.0531249999999</v>
      </c>
    </row>
    <row r="12" spans="1:13" x14ac:dyDescent="0.35">
      <c r="B12">
        <f t="shared" ref="B12:G12" si="2">B7-$A$3</f>
        <v>1396.810125</v>
      </c>
      <c r="C12">
        <f t="shared" si="2"/>
        <v>2054.8561249999998</v>
      </c>
      <c r="D12">
        <f t="shared" si="2"/>
        <v>3025.8901249999999</v>
      </c>
      <c r="E12">
        <f t="shared" si="2"/>
        <v>1285.5151249999999</v>
      </c>
      <c r="F12">
        <f t="shared" si="2"/>
        <v>1347.7511250000002</v>
      </c>
      <c r="G12">
        <f t="shared" si="2"/>
        <v>1861.022125</v>
      </c>
    </row>
    <row r="13" spans="1:13" x14ac:dyDescent="0.35">
      <c r="B13">
        <f t="shared" ref="B13:G13" si="3">B8-$A$3</f>
        <v>1395.5991250000002</v>
      </c>
      <c r="C13">
        <f t="shared" si="3"/>
        <v>1608.9651250000002</v>
      </c>
      <c r="D13">
        <f t="shared" si="3"/>
        <v>1221.0971250000002</v>
      </c>
      <c r="E13">
        <f t="shared" si="3"/>
        <v>1115.1421249999999</v>
      </c>
      <c r="F13">
        <f t="shared" si="3"/>
        <v>735.208125</v>
      </c>
      <c r="G13">
        <f t="shared" si="3"/>
        <v>1043.993125</v>
      </c>
    </row>
    <row r="15" spans="1:13" x14ac:dyDescent="0.35">
      <c r="A15" s="4" t="s">
        <v>30</v>
      </c>
      <c r="B15" s="1">
        <f>AVERAGE(B10:D10)</f>
        <v>10957.082791666668</v>
      </c>
      <c r="C15" s="1"/>
      <c r="D15" s="1"/>
      <c r="E15" s="1">
        <f>AVERAGE(E10:G10)</f>
        <v>5103.4647916666663</v>
      </c>
      <c r="F15" s="1"/>
      <c r="G15" s="1"/>
    </row>
    <row r="17" spans="1:7" x14ac:dyDescent="0.35">
      <c r="A17" t="s">
        <v>29</v>
      </c>
    </row>
    <row r="18" spans="1:7" x14ac:dyDescent="0.35">
      <c r="A18" t="s">
        <v>24</v>
      </c>
      <c r="B18">
        <f>B11/$B$15</f>
        <v>0.17554938313169555</v>
      </c>
      <c r="C18">
        <f t="shared" ref="C18:D18" si="4">C11/$B$15</f>
        <v>0.21714749904140199</v>
      </c>
      <c r="D18">
        <f t="shared" si="4"/>
        <v>0.22416131845494594</v>
      </c>
      <c r="E18">
        <f>E11/$E$15</f>
        <v>0.35562861684939456</v>
      </c>
      <c r="F18">
        <f t="shared" ref="F18:G20" si="5">F11/$E$15</f>
        <v>0.37215346877699224</v>
      </c>
      <c r="G18">
        <f t="shared" si="5"/>
        <v>0.30588104135625832</v>
      </c>
    </row>
    <row r="19" spans="1:7" x14ac:dyDescent="0.35">
      <c r="A19" t="s">
        <v>25</v>
      </c>
      <c r="B19">
        <f t="shared" ref="B19:D19" si="6">B12/$B$15</f>
        <v>0.12748011049641189</v>
      </c>
      <c r="C19">
        <f t="shared" si="6"/>
        <v>0.18753678913175742</v>
      </c>
      <c r="D19">
        <f t="shared" si="6"/>
        <v>0.27615837011848804</v>
      </c>
      <c r="E19">
        <f>E12/$E$15</f>
        <v>0.25189066202613741</v>
      </c>
      <c r="F19">
        <f t="shared" si="5"/>
        <v>0.2640855144529875</v>
      </c>
      <c r="G19">
        <f t="shared" si="5"/>
        <v>0.36465856059961882</v>
      </c>
    </row>
    <row r="20" spans="1:7" x14ac:dyDescent="0.35">
      <c r="A20" t="s">
        <v>26</v>
      </c>
      <c r="B20">
        <f t="shared" ref="B20:D20" si="7">B13/$B$15</f>
        <v>0.12736958837815968</v>
      </c>
      <c r="C20">
        <f t="shared" si="7"/>
        <v>0.14684247217915405</v>
      </c>
      <c r="D20">
        <f t="shared" si="7"/>
        <v>0.11144363406003439</v>
      </c>
      <c r="E20">
        <f>E13/$E$15</f>
        <v>0.21850687141427733</v>
      </c>
      <c r="F20">
        <f t="shared" si="5"/>
        <v>0.14406058531069027</v>
      </c>
      <c r="G20">
        <f t="shared" si="5"/>
        <v>0.20456555842311541</v>
      </c>
    </row>
    <row r="22" spans="1:7" x14ac:dyDescent="0.35">
      <c r="A22" t="s">
        <v>31</v>
      </c>
      <c r="B22" t="s">
        <v>32</v>
      </c>
      <c r="C22" t="s">
        <v>33</v>
      </c>
      <c r="D22" s="4" t="s">
        <v>34</v>
      </c>
    </row>
    <row r="23" spans="1:7" x14ac:dyDescent="0.35">
      <c r="A23" t="s">
        <v>24</v>
      </c>
      <c r="B23" s="3">
        <f>AVERAGE(B18:D18)</f>
        <v>0.2056194002093478</v>
      </c>
      <c r="C23">
        <f>STDEV(B18:D18)</f>
        <v>2.6276469720629993E-2</v>
      </c>
      <c r="D23" s="2">
        <f>TINV(0.05,2)*C23/SQRT(3)</f>
        <v>6.5274369364682658E-2</v>
      </c>
    </row>
    <row r="24" spans="1:7" x14ac:dyDescent="0.35">
      <c r="A24" t="s">
        <v>25</v>
      </c>
      <c r="B24" s="3">
        <f t="shared" ref="B24:B25" si="8">AVERAGE(B19:D19)</f>
        <v>0.19705842324888578</v>
      </c>
      <c r="C24">
        <f t="shared" ref="C24:C25" si="9">STDEV(B19:D19)</f>
        <v>7.4795069077163892E-2</v>
      </c>
      <c r="D24" s="2">
        <f t="shared" ref="D24:D25" si="10">TINV(0.05,2)*C24/SQRT(3)</f>
        <v>0.18580125174755385</v>
      </c>
    </row>
    <row r="25" spans="1:7" x14ac:dyDescent="0.35">
      <c r="A25" t="s">
        <v>26</v>
      </c>
      <c r="B25" s="3">
        <f t="shared" si="8"/>
        <v>0.12855189820578269</v>
      </c>
      <c r="C25">
        <f t="shared" si="9"/>
        <v>1.7729010898588769E-2</v>
      </c>
      <c r="D25" s="2">
        <f t="shared" si="10"/>
        <v>4.4041304565216981E-2</v>
      </c>
    </row>
    <row r="27" spans="1:7" x14ac:dyDescent="0.35">
      <c r="A27" t="s">
        <v>35</v>
      </c>
    </row>
  </sheetData>
  <mergeCells count="4">
    <mergeCell ref="B4:D4"/>
    <mergeCell ref="B15:D15"/>
    <mergeCell ref="E4:G4"/>
    <mergeCell ref="E15:G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workbookViewId="0">
      <selection activeCell="C10" sqref="C10:N11"/>
    </sheetView>
  </sheetViews>
  <sheetFormatPr defaultRowHeight="15.5" x14ac:dyDescent="0.35"/>
  <cols>
    <col min="1" max="256" width="10.6640625" customWidth="1"/>
  </cols>
  <sheetData>
    <row r="1" spans="1:30" x14ac:dyDescent="0.35">
      <c r="A1" t="s">
        <v>0</v>
      </c>
    </row>
    <row r="2" spans="1:30" x14ac:dyDescent="0.35">
      <c r="A2" t="s">
        <v>1</v>
      </c>
      <c r="B2" t="s">
        <v>2</v>
      </c>
      <c r="C2">
        <v>1.3</v>
      </c>
      <c r="D2" t="s">
        <v>3</v>
      </c>
      <c r="E2" t="s">
        <v>4</v>
      </c>
      <c r="F2" t="s">
        <v>5</v>
      </c>
      <c r="G2" t="s">
        <v>6</v>
      </c>
      <c r="H2" t="b">
        <v>0</v>
      </c>
      <c r="I2">
        <v>1</v>
      </c>
      <c r="O2">
        <v>1</v>
      </c>
      <c r="P2">
        <v>0</v>
      </c>
      <c r="Q2">
        <v>1</v>
      </c>
      <c r="R2">
        <v>12</v>
      </c>
      <c r="S2">
        <v>96</v>
      </c>
      <c r="Y2">
        <v>30</v>
      </c>
      <c r="AC2">
        <v>1</v>
      </c>
      <c r="AD2">
        <v>8</v>
      </c>
    </row>
    <row r="3" spans="1:30" x14ac:dyDescent="0.35">
      <c r="B3" t="s">
        <v>7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</row>
    <row r="4" spans="1:30" x14ac:dyDescent="0.35">
      <c r="A4" t="s">
        <v>8</v>
      </c>
      <c r="B4" t="s">
        <v>9</v>
      </c>
      <c r="C4">
        <v>1185.412</v>
      </c>
      <c r="D4">
        <v>1300.8019999999999</v>
      </c>
      <c r="E4">
        <v>1403.8150000000001</v>
      </c>
      <c r="F4">
        <v>1511.183</v>
      </c>
      <c r="G4">
        <v>2118.3249999999998</v>
      </c>
      <c r="H4">
        <v>2231.46</v>
      </c>
      <c r="I4">
        <v>1025.76</v>
      </c>
      <c r="J4">
        <v>1731.202</v>
      </c>
      <c r="K4">
        <v>1592.3340000000001</v>
      </c>
      <c r="L4">
        <v>738.62900000000002</v>
      </c>
      <c r="M4">
        <v>793.51</v>
      </c>
      <c r="N4">
        <v>896.93600000000004</v>
      </c>
    </row>
    <row r="5" spans="1:30" x14ac:dyDescent="0.35">
      <c r="A5" t="s">
        <v>10</v>
      </c>
      <c r="B5" t="s">
        <v>9</v>
      </c>
      <c r="C5">
        <v>1908.165</v>
      </c>
      <c r="D5">
        <v>2078.373</v>
      </c>
      <c r="E5">
        <v>2383.2170000000001</v>
      </c>
      <c r="F5">
        <v>3199.7</v>
      </c>
      <c r="G5">
        <v>4175.6000000000004</v>
      </c>
      <c r="H5">
        <v>6036.1670000000004</v>
      </c>
      <c r="I5">
        <v>2836.085</v>
      </c>
      <c r="J5">
        <v>3181.5940000000001</v>
      </c>
      <c r="K5">
        <v>3975.25</v>
      </c>
      <c r="L5">
        <v>2009.6849999999999</v>
      </c>
      <c r="M5">
        <v>1706.1320000000001</v>
      </c>
      <c r="N5">
        <v>2171.0740000000001</v>
      </c>
    </row>
    <row r="6" spans="1:30" x14ac:dyDescent="0.35">
      <c r="A6" t="s">
        <v>11</v>
      </c>
      <c r="B6" t="s">
        <v>12</v>
      </c>
      <c r="C6">
        <v>3217.7640000000001</v>
      </c>
      <c r="D6">
        <v>3886.6660000000002</v>
      </c>
      <c r="E6">
        <v>3560.0450000000001</v>
      </c>
      <c r="F6">
        <v>1701.296</v>
      </c>
      <c r="G6">
        <v>1791.3340000000001</v>
      </c>
      <c r="H6">
        <v>2173.8110000000001</v>
      </c>
      <c r="I6">
        <v>2358.4369999999999</v>
      </c>
      <c r="J6">
        <v>2775.0410000000002</v>
      </c>
      <c r="K6">
        <v>2925.125</v>
      </c>
      <c r="L6">
        <v>2035.4380000000001</v>
      </c>
      <c r="M6">
        <v>1890.4870000000001</v>
      </c>
      <c r="N6">
        <v>1850.296</v>
      </c>
    </row>
    <row r="7" spans="1:30" x14ac:dyDescent="0.35">
      <c r="A7" t="s">
        <v>13</v>
      </c>
      <c r="B7" t="s">
        <v>12</v>
      </c>
      <c r="C7">
        <v>2507.31</v>
      </c>
      <c r="D7">
        <v>1610.25</v>
      </c>
      <c r="E7">
        <v>1609.4069999999999</v>
      </c>
      <c r="F7">
        <v>1826.6990000000001</v>
      </c>
      <c r="G7">
        <v>1890.373</v>
      </c>
      <c r="H7">
        <v>1759.2059999999999</v>
      </c>
      <c r="I7">
        <v>1461.9469999999999</v>
      </c>
      <c r="J7">
        <v>1244.954</v>
      </c>
      <c r="K7">
        <v>2199.9879999999998</v>
      </c>
      <c r="L7">
        <v>1696.7819999999999</v>
      </c>
      <c r="M7">
        <v>1793.9659999999999</v>
      </c>
      <c r="N7">
        <v>1275.068</v>
      </c>
    </row>
    <row r="8" spans="1:30" x14ac:dyDescent="0.35">
      <c r="A8" t="s">
        <v>14</v>
      </c>
      <c r="B8" t="s">
        <v>15</v>
      </c>
      <c r="C8">
        <v>7598.1480000000001</v>
      </c>
      <c r="D8">
        <v>13822.771000000001</v>
      </c>
      <c r="E8">
        <v>12456.616</v>
      </c>
      <c r="F8">
        <v>2258.9380000000001</v>
      </c>
      <c r="G8">
        <v>2714.732</v>
      </c>
      <c r="H8">
        <v>2791.5830000000001</v>
      </c>
      <c r="I8">
        <v>1732.239</v>
      </c>
      <c r="J8">
        <v>2390.2849999999999</v>
      </c>
      <c r="K8">
        <v>3361.319</v>
      </c>
      <c r="L8">
        <v>1731.028</v>
      </c>
      <c r="M8">
        <v>1944.394</v>
      </c>
      <c r="N8">
        <v>1556.5260000000001</v>
      </c>
    </row>
    <row r="9" spans="1:30" x14ac:dyDescent="0.35">
      <c r="A9" t="s">
        <v>16</v>
      </c>
      <c r="B9" t="s">
        <v>15</v>
      </c>
      <c r="C9">
        <v>6085.0770000000002</v>
      </c>
      <c r="D9">
        <v>5353.9229999999998</v>
      </c>
      <c r="E9">
        <v>4877.6809999999996</v>
      </c>
      <c r="F9">
        <v>2150.3670000000002</v>
      </c>
      <c r="G9">
        <v>2234.701</v>
      </c>
      <c r="H9">
        <v>1896.482</v>
      </c>
      <c r="I9">
        <v>1620.944</v>
      </c>
      <c r="J9">
        <v>1683.18</v>
      </c>
      <c r="K9">
        <v>2196.451</v>
      </c>
      <c r="L9">
        <v>1450.5709999999999</v>
      </c>
      <c r="M9">
        <v>1070.6369999999999</v>
      </c>
      <c r="N9">
        <v>1379.422</v>
      </c>
    </row>
    <row r="10" spans="1:30" x14ac:dyDescent="0.35">
      <c r="A10" t="s">
        <v>17</v>
      </c>
      <c r="C10">
        <v>433.471</v>
      </c>
      <c r="D10">
        <v>410.79199999999997</v>
      </c>
      <c r="E10">
        <v>370.43200000000002</v>
      </c>
      <c r="F10">
        <v>359.21600000000001</v>
      </c>
      <c r="G10">
        <v>341.12200000000001</v>
      </c>
      <c r="H10">
        <v>329.66300000000001</v>
      </c>
      <c r="I10">
        <v>338.608</v>
      </c>
      <c r="J10">
        <v>319.358</v>
      </c>
      <c r="K10">
        <v>297.39699999999999</v>
      </c>
      <c r="L10">
        <v>285.78100000000001</v>
      </c>
      <c r="M10">
        <v>287.67899999999997</v>
      </c>
      <c r="N10">
        <v>278.28399999999999</v>
      </c>
    </row>
    <row r="11" spans="1:30" x14ac:dyDescent="0.35">
      <c r="A11" t="s">
        <v>18</v>
      </c>
      <c r="C11">
        <v>402.99200000000002</v>
      </c>
      <c r="D11">
        <v>396.11399999999998</v>
      </c>
      <c r="E11">
        <v>351.57499999999999</v>
      </c>
      <c r="F11">
        <v>343.589</v>
      </c>
      <c r="G11">
        <v>356.98599999999999</v>
      </c>
      <c r="H11">
        <v>333.185</v>
      </c>
      <c r="I11">
        <v>319.70400000000001</v>
      </c>
      <c r="J11">
        <v>307.94600000000003</v>
      </c>
      <c r="K11">
        <v>292.05500000000001</v>
      </c>
      <c r="L11">
        <v>309.15899999999999</v>
      </c>
      <c r="M11">
        <v>291.173</v>
      </c>
      <c r="N11">
        <v>294.012</v>
      </c>
    </row>
    <row r="13" spans="1:30" x14ac:dyDescent="0.35">
      <c r="A13" t="s">
        <v>19</v>
      </c>
    </row>
    <row r="14" spans="1:30" x14ac:dyDescent="0.35">
      <c r="A14" t="s">
        <v>20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Yellow Team</vt:lpstr>
      <vt:lpstr>WF CellTiterGlo_Plate2.txt</vt:lpstr>
    </vt:vector>
  </TitlesOfParts>
  <Company>MIT 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Noreen Lyell</dc:creator>
  <cp:lastModifiedBy>Jiayi Dong</cp:lastModifiedBy>
  <dcterms:created xsi:type="dcterms:W3CDTF">2019-04-12T20:13:52Z</dcterms:created>
  <dcterms:modified xsi:type="dcterms:W3CDTF">2019-04-12T20:45:47Z</dcterms:modified>
</cp:coreProperties>
</file>