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phi\Documents\SOPHOMORE YEAR\SPRING\20.109\Mod 1\M1D6\"/>
    </mc:Choice>
  </mc:AlternateContent>
  <bookViews>
    <workbookView xWindow="0" yWindow="0" windowWidth="10868" windowHeight="8415" xr2:uid="{84587470-E07B-482E-BEA4-B07CC97465B9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1" l="1"/>
  <c r="E108" i="1"/>
  <c r="C73" i="1"/>
  <c r="J107" i="1"/>
  <c r="I107" i="1"/>
  <c r="H107" i="1"/>
  <c r="I106" i="1"/>
  <c r="J106" i="1"/>
  <c r="H106" i="1"/>
  <c r="J105" i="1"/>
  <c r="I105" i="1"/>
  <c r="H105" i="1"/>
  <c r="G105" i="1"/>
  <c r="F105" i="1"/>
  <c r="E105" i="1"/>
  <c r="J70" i="1"/>
  <c r="I70" i="1"/>
  <c r="H70" i="1"/>
  <c r="G70" i="1"/>
  <c r="F70" i="1"/>
  <c r="E70" i="1"/>
  <c r="D70" i="1"/>
  <c r="C70" i="1"/>
  <c r="J104" i="1"/>
  <c r="I104" i="1"/>
  <c r="H104" i="1"/>
  <c r="G106" i="1" l="1"/>
  <c r="G107" i="1" s="1"/>
  <c r="F106" i="1"/>
  <c r="F107" i="1" s="1"/>
  <c r="E106" i="1"/>
  <c r="E107" i="1" s="1"/>
  <c r="G104" i="1"/>
  <c r="F104" i="1"/>
  <c r="E104" i="1"/>
  <c r="B73" i="1"/>
  <c r="B70" i="1"/>
  <c r="B69" i="1"/>
  <c r="B71" i="1" l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" i="1"/>
  <c r="J69" i="1" s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" i="1"/>
  <c r="I69" i="1" s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" i="1"/>
  <c r="H69" i="1" s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" i="1"/>
  <c r="G69" i="1" s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" i="1"/>
  <c r="F69" i="1" s="1"/>
  <c r="Q3" i="1"/>
  <c r="E69" i="1" s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E71" i="1" s="1"/>
  <c r="E72" i="1" s="1"/>
  <c r="E73" i="1" s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" i="1"/>
  <c r="D69" i="1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" i="1"/>
  <c r="C69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  <c r="C71" i="1" l="1"/>
  <c r="C72" i="1" s="1"/>
  <c r="G71" i="1"/>
  <c r="G72" i="1" s="1"/>
  <c r="G73" i="1" s="1"/>
  <c r="D71" i="1"/>
  <c r="D72" i="1" s="1"/>
  <c r="D73" i="1" s="1"/>
  <c r="H71" i="1"/>
  <c r="H72" i="1" s="1"/>
  <c r="H73" i="1" s="1"/>
  <c r="F71" i="1"/>
  <c r="F72" i="1" s="1"/>
  <c r="F73" i="1" s="1"/>
  <c r="J71" i="1"/>
  <c r="J72" i="1" s="1"/>
  <c r="J73" i="1" s="1"/>
  <c r="I71" i="1"/>
  <c r="I72" i="1" s="1"/>
  <c r="I73" i="1" s="1"/>
</calcChain>
</file>

<file path=xl/sharedStrings.xml><?xml version="1.0" encoding="utf-8"?>
<sst xmlns="http://schemas.openxmlformats.org/spreadsheetml/2006/main" count="118" uniqueCount="107">
  <si>
    <t>Condition 1</t>
  </si>
  <si>
    <t>Condition 2</t>
  </si>
  <si>
    <t>condition 3</t>
  </si>
  <si>
    <t>condition 4</t>
  </si>
  <si>
    <t>A7</t>
  </si>
  <si>
    <t>A8</t>
  </si>
  <si>
    <t>A9</t>
  </si>
  <si>
    <t>B1</t>
  </si>
  <si>
    <t>B2</t>
  </si>
  <si>
    <t>B3</t>
  </si>
  <si>
    <t>Condition 3</t>
  </si>
  <si>
    <t>B7</t>
  </si>
  <si>
    <t>B8</t>
  </si>
  <si>
    <t>B9</t>
  </si>
  <si>
    <t>Condition 4</t>
  </si>
  <si>
    <t>C6</t>
  </si>
  <si>
    <t>C8</t>
  </si>
  <si>
    <t>C9</t>
  </si>
  <si>
    <t>Condition 5</t>
  </si>
  <si>
    <t>D7</t>
  </si>
  <si>
    <t>D8</t>
  </si>
  <si>
    <t>D9</t>
  </si>
  <si>
    <t>Condition 6</t>
  </si>
  <si>
    <t>Condition 7</t>
  </si>
  <si>
    <t>Condition 8</t>
  </si>
  <si>
    <t>condition 9</t>
  </si>
  <si>
    <t>E7</t>
  </si>
  <si>
    <t>E8</t>
  </si>
  <si>
    <t>E9</t>
  </si>
  <si>
    <t>F7</t>
  </si>
  <si>
    <t>F8</t>
  </si>
  <si>
    <t>F9</t>
  </si>
  <si>
    <t>G7</t>
  </si>
  <si>
    <t>G8</t>
  </si>
  <si>
    <t>G9</t>
  </si>
  <si>
    <t>H7</t>
  </si>
  <si>
    <t>H8</t>
  </si>
  <si>
    <t>H9</t>
  </si>
  <si>
    <t>Time</t>
  </si>
  <si>
    <t>condition 2</t>
  </si>
  <si>
    <t>condition 5</t>
  </si>
  <si>
    <t>condition 6</t>
  </si>
  <si>
    <t>condition 7</t>
  </si>
  <si>
    <t>condition 8</t>
  </si>
  <si>
    <t>t=0</t>
  </si>
  <si>
    <t>Condition 1: assay buffer with suc-AAFP-pNA substrate AND DMSO (control)</t>
  </si>
  <si>
    <r>
      <t>Condition 2: assay buffer with suc-AAFP-pNA substrate AND </t>
    </r>
    <r>
      <rPr>
        <b/>
        <sz val="10"/>
        <color rgb="FF000000"/>
        <rFont val="Times New Roman"/>
        <family val="1"/>
      </rPr>
      <t>your</t>
    </r>
    <r>
      <rPr>
        <sz val="10"/>
        <color rgb="FF000000"/>
        <rFont val="Times New Roman"/>
        <family val="1"/>
      </rPr>
      <t> FKBP12 protein AND DMSO (control)</t>
    </r>
  </si>
  <si>
    <r>
      <t>Condition 3: assay buffer with suc-AAFP-pNA substrate AND </t>
    </r>
    <r>
      <rPr>
        <b/>
        <sz val="10"/>
        <color rgb="FF000000"/>
        <rFont val="Times New Roman"/>
        <family val="1"/>
      </rPr>
      <t>your</t>
    </r>
    <r>
      <rPr>
        <sz val="10"/>
        <color rgb="FF000000"/>
        <rFont val="Times New Roman"/>
        <family val="1"/>
      </rPr>
      <t> FKBP12 protein AND rapamycin</t>
    </r>
  </si>
  <si>
    <r>
      <t>Condition 4: assay buffer with suc-AAFP-pNA substrate AND </t>
    </r>
    <r>
      <rPr>
        <b/>
        <sz val="10"/>
        <color rgb="FF000000"/>
        <rFont val="Times New Roman"/>
        <family val="1"/>
      </rPr>
      <t>your</t>
    </r>
    <r>
      <rPr>
        <sz val="10"/>
        <color rgb="FF000000"/>
        <rFont val="Times New Roman"/>
        <family val="1"/>
      </rPr>
      <t> FKBP12 protein AND ligand #1</t>
    </r>
  </si>
  <si>
    <r>
      <t>Condition 5: assay buffer with suc-AAFP-pNA substrate AND </t>
    </r>
    <r>
      <rPr>
        <b/>
        <sz val="10"/>
        <color rgb="FF000000"/>
        <rFont val="Times New Roman"/>
        <family val="1"/>
      </rPr>
      <t>your</t>
    </r>
    <r>
      <rPr>
        <sz val="10"/>
        <color rgb="FF000000"/>
        <rFont val="Times New Roman"/>
        <family val="1"/>
      </rPr>
      <t> FKBP12 protein AND ligand #2</t>
    </r>
  </si>
  <si>
    <r>
      <t>Condition 6: assay buffer with suc-AAFP-pNA substrate AND </t>
    </r>
    <r>
      <rPr>
        <b/>
        <sz val="10"/>
        <color rgb="FF000000"/>
        <rFont val="Times New Roman"/>
        <family val="1"/>
      </rPr>
      <t>Abcam</t>
    </r>
    <r>
      <rPr>
        <sz val="10"/>
        <color rgb="FF000000"/>
        <rFont val="Times New Roman"/>
        <family val="1"/>
      </rPr>
      <t> FKBP12 protein AND DMSO (control)</t>
    </r>
  </si>
  <si>
    <r>
      <t>Condition 7: assay buffer with suc-AAFP-pNA substrate AND </t>
    </r>
    <r>
      <rPr>
        <b/>
        <sz val="10"/>
        <color rgb="FF000000"/>
        <rFont val="Times New Roman"/>
        <family val="1"/>
      </rPr>
      <t>Abcam</t>
    </r>
    <r>
      <rPr>
        <sz val="10"/>
        <color rgb="FF000000"/>
        <rFont val="Times New Roman"/>
        <family val="1"/>
      </rPr>
      <t> FKBP12 protein AND rapamycin</t>
    </r>
  </si>
  <si>
    <r>
      <t>Condition 8: assay buffer with suc-AAFP-pNA substrate AND </t>
    </r>
    <r>
      <rPr>
        <b/>
        <sz val="10"/>
        <color rgb="FF000000"/>
        <rFont val="Times New Roman"/>
        <family val="1"/>
      </rPr>
      <t>Abcam</t>
    </r>
    <r>
      <rPr>
        <sz val="10"/>
        <color rgb="FF000000"/>
        <rFont val="Times New Roman"/>
        <family val="1"/>
      </rPr>
      <t> FKBP12 protein AND ligand #1</t>
    </r>
  </si>
  <si>
    <r>
      <t>Condition 9: assay buffer with suc-AAFP-pNA substrate AND </t>
    </r>
    <r>
      <rPr>
        <b/>
        <sz val="10"/>
        <color rgb="FF000000"/>
        <rFont val="Times New Roman"/>
        <family val="1"/>
      </rPr>
      <t>Abcam</t>
    </r>
    <r>
      <rPr>
        <sz val="10"/>
        <color rgb="FF000000"/>
        <rFont val="Times New Roman"/>
        <family val="1"/>
      </rPr>
      <t> FKBP12 protein AND ligand #2</t>
    </r>
  </si>
  <si>
    <t>t=10</t>
  </si>
  <si>
    <t xml:space="preserve">reaction volume </t>
  </si>
  <si>
    <t>extinction coeff</t>
  </si>
  <si>
    <t>volume FKBP12</t>
  </si>
  <si>
    <t>mM-1</t>
  </si>
  <si>
    <t>concentration FKBP12</t>
  </si>
  <si>
    <t>ug/mL</t>
  </si>
  <si>
    <t>mg</t>
  </si>
  <si>
    <t>Pooled Condition 1</t>
  </si>
  <si>
    <t>Condition 1 (pooled)</t>
  </si>
  <si>
    <t>At - Ablank</t>
  </si>
  <si>
    <t>specific activity</t>
  </si>
  <si>
    <t>Ablank</t>
  </si>
  <si>
    <t>Atest</t>
  </si>
  <si>
    <t>L</t>
  </si>
  <si>
    <t>volume Abcam FKBP12</t>
  </si>
  <si>
    <t>FKBP12 + DMSO</t>
  </si>
  <si>
    <t>FKBP12 + rapamycin</t>
  </si>
  <si>
    <t>FKBP12 + ligand 1</t>
  </si>
  <si>
    <t>FKBP12 + ligand 2</t>
  </si>
  <si>
    <t>Abcam FKBP12 + DMSO</t>
  </si>
  <si>
    <t>no protein</t>
  </si>
  <si>
    <t>Average (condition 1)</t>
  </si>
  <si>
    <t>Average (condition 2)</t>
  </si>
  <si>
    <t>Average (condition 3)</t>
  </si>
  <si>
    <t>Average (condition 4)</t>
  </si>
  <si>
    <t>Average (condition 9)</t>
  </si>
  <si>
    <t>Average (condition 8)</t>
  </si>
  <si>
    <t>Average (condition 7)</t>
  </si>
  <si>
    <t>Average (condition 6)</t>
  </si>
  <si>
    <t>Average (condition 5)</t>
  </si>
  <si>
    <t>units</t>
  </si>
  <si>
    <t>amount</t>
  </si>
  <si>
    <t>reagent</t>
  </si>
  <si>
    <t>Delta A</t>
  </si>
  <si>
    <t>1: no protein</t>
  </si>
  <si>
    <t>2: FKBP12 + DMSO</t>
  </si>
  <si>
    <t>3: FKBP12 + rapamycin</t>
  </si>
  <si>
    <t>4: FKBP12 + ligand 1</t>
  </si>
  <si>
    <t>5: FKBP12 + ligand 2</t>
  </si>
  <si>
    <t>6: Abcam FKBP12 + DMSO</t>
  </si>
  <si>
    <t>7: Abcam FKBP12 + rapamycin</t>
  </si>
  <si>
    <t>8: Abcam FKBP12 + ligand 1</t>
  </si>
  <si>
    <t>9: Abcam FKBP12 + ligand 2</t>
  </si>
  <si>
    <t>Averaged Specific Activity of FKBP12 samples</t>
  </si>
  <si>
    <t>Specific Activities for all reactions</t>
  </si>
  <si>
    <t>Specific Activity</t>
  </si>
  <si>
    <t>*specific activity for condition 1 should still be zero*</t>
  </si>
  <si>
    <t>Average absorbance values over 30 minutes</t>
  </si>
  <si>
    <t>Average absorbance values over 15 minutes</t>
  </si>
  <si>
    <t>TR WHITE TEAM</t>
  </si>
  <si>
    <t xml:space="preserve">Triplicate number </t>
  </si>
  <si>
    <t>Specific Activity of Averaged Conditions: (0 to 10 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</si>
</sst>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21" fontId="0" fillId="0" borderId="0" xfId="0" applyNumberFormat="1"/>
    <xf numFmtId="0" fontId="0" fillId="0" borderId="0" xfId="0" applyNumberFormat="1"/>
    <xf numFmtId="0" fontId="2" fillId="0" borderId="0" xfId="0" applyFont="1" applyAlignment="1">
      <alignment horizontal="left" vertical="center" wrapText="1" indent="1"/>
    </xf>
    <xf numFmtId="0" fontId="4" fillId="0" borderId="0" xfId="0" applyFont="1"/>
    <xf numFmtId="0" fontId="4" fillId="0" borderId="0" xfId="0" applyNumberFormat="1" applyFont="1"/>
    <xf numFmtId="21" fontId="4" fillId="0" borderId="0" xfId="0" applyNumberFormat="1" applyFont="1"/>
    <xf numFmtId="0" fontId="5" fillId="0" borderId="0" xfId="0" applyFont="1"/>
    <xf numFmtId="0" fontId="0" fillId="0" borderId="0" xfId="0" applyFont="1"/>
    <xf numFmtId="0" fontId="1" fillId="0" borderId="0" xfId="1"/>
    <xf numFmtId="0" fontId="1" fillId="2" borderId="0" xfId="1" applyFill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Condition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Sheet1!$A$3:$A$33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Sheet1!$A$79:$A$109</c:f>
              <c:numCache>
                <c:formatCode>General</c:formatCode>
                <c:ptCount val="31"/>
                <c:pt idx="0">
                  <c:v>8.7245833333333356E-2</c:v>
                </c:pt>
                <c:pt idx="1">
                  <c:v>9.0308333333333338E-2</c:v>
                </c:pt>
                <c:pt idx="2">
                  <c:v>0.10172916666666668</c:v>
                </c:pt>
                <c:pt idx="3">
                  <c:v>0.11592499999999999</c:v>
                </c:pt>
                <c:pt idx="4">
                  <c:v>0.13119583333333334</c:v>
                </c:pt>
                <c:pt idx="5">
                  <c:v>0.14759791666666666</c:v>
                </c:pt>
                <c:pt idx="6">
                  <c:v>0.16483124999999998</c:v>
                </c:pt>
                <c:pt idx="7">
                  <c:v>0.18285208333333333</c:v>
                </c:pt>
                <c:pt idx="8">
                  <c:v>0.20156041666666666</c:v>
                </c:pt>
                <c:pt idx="9">
                  <c:v>0.22077708333333335</c:v>
                </c:pt>
                <c:pt idx="10">
                  <c:v>0.24059791666666663</c:v>
                </c:pt>
                <c:pt idx="11">
                  <c:v>0.26087708333333337</c:v>
                </c:pt>
                <c:pt idx="12">
                  <c:v>0.28146458333333335</c:v>
                </c:pt>
                <c:pt idx="13">
                  <c:v>0.30245833333333333</c:v>
                </c:pt>
                <c:pt idx="14">
                  <c:v>0.32390416666666672</c:v>
                </c:pt>
                <c:pt idx="15">
                  <c:v>0.3453020833333334</c:v>
                </c:pt>
                <c:pt idx="16">
                  <c:v>0.36740833333333334</c:v>
                </c:pt>
                <c:pt idx="17">
                  <c:v>0.38953541666666663</c:v>
                </c:pt>
                <c:pt idx="18">
                  <c:v>0.41156458333333334</c:v>
                </c:pt>
                <c:pt idx="19">
                  <c:v>0.43370208333333327</c:v>
                </c:pt>
                <c:pt idx="20">
                  <c:v>0.45627291666666664</c:v>
                </c:pt>
                <c:pt idx="21">
                  <c:v>0.47843750000000007</c:v>
                </c:pt>
                <c:pt idx="22">
                  <c:v>0.50125624999999996</c:v>
                </c:pt>
                <c:pt idx="23">
                  <c:v>0.52346458333333334</c:v>
                </c:pt>
                <c:pt idx="24">
                  <c:v>0.54605833333333342</c:v>
                </c:pt>
                <c:pt idx="25">
                  <c:v>0.5683104166666666</c:v>
                </c:pt>
                <c:pt idx="26">
                  <c:v>0.59044999999999992</c:v>
                </c:pt>
                <c:pt idx="27">
                  <c:v>0.61257916666666667</c:v>
                </c:pt>
                <c:pt idx="28">
                  <c:v>0.6347270833333335</c:v>
                </c:pt>
                <c:pt idx="29">
                  <c:v>0.65647916666666672</c:v>
                </c:pt>
                <c:pt idx="30">
                  <c:v>0.6786875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43-4C02-9154-F32087F90D7D}"/>
            </c:ext>
          </c:extLst>
        </c:ser>
        <c:ser>
          <c:idx val="1"/>
          <c:order val="1"/>
          <c:tx>
            <c:v>Condition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Sheet1!$A$3:$A$33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Sheet1!$J$3:$J$33</c:f>
              <c:numCache>
                <c:formatCode>General</c:formatCode>
                <c:ptCount val="31"/>
                <c:pt idx="0">
                  <c:v>9.11E-2</c:v>
                </c:pt>
                <c:pt idx="1">
                  <c:v>9.9500000000000005E-2</c:v>
                </c:pt>
                <c:pt idx="2">
                  <c:v>0.1095</c:v>
                </c:pt>
                <c:pt idx="3">
                  <c:v>0.12139999999999999</c:v>
                </c:pt>
                <c:pt idx="4">
                  <c:v>0.13519999999999999</c:v>
                </c:pt>
                <c:pt idx="5">
                  <c:v>0.1482</c:v>
                </c:pt>
                <c:pt idx="6">
                  <c:v>0.16120000000000001</c:v>
                </c:pt>
                <c:pt idx="7">
                  <c:v>0.17499999999999999</c:v>
                </c:pt>
                <c:pt idx="8">
                  <c:v>0.1885</c:v>
                </c:pt>
                <c:pt idx="9">
                  <c:v>0.20250000000000001</c:v>
                </c:pt>
                <c:pt idx="10">
                  <c:v>0.21690000000000001</c:v>
                </c:pt>
                <c:pt idx="11">
                  <c:v>0.23230000000000001</c:v>
                </c:pt>
                <c:pt idx="12">
                  <c:v>0.24560000000000001</c:v>
                </c:pt>
                <c:pt idx="13">
                  <c:v>0.25950000000000001</c:v>
                </c:pt>
                <c:pt idx="14">
                  <c:v>0.27529999999999999</c:v>
                </c:pt>
                <c:pt idx="15">
                  <c:v>0.28839999999999999</c:v>
                </c:pt>
                <c:pt idx="16">
                  <c:v>0.30220000000000002</c:v>
                </c:pt>
                <c:pt idx="17">
                  <c:v>0.316</c:v>
                </c:pt>
                <c:pt idx="18">
                  <c:v>0.32940000000000003</c:v>
                </c:pt>
                <c:pt idx="19">
                  <c:v>0.34320000000000001</c:v>
                </c:pt>
                <c:pt idx="20">
                  <c:v>0.35539999999999999</c:v>
                </c:pt>
                <c:pt idx="21">
                  <c:v>0.36759999999999998</c:v>
                </c:pt>
                <c:pt idx="22">
                  <c:v>0.38009999999999999</c:v>
                </c:pt>
                <c:pt idx="23">
                  <c:v>0.39069999999999999</c:v>
                </c:pt>
                <c:pt idx="24">
                  <c:v>0.4012</c:v>
                </c:pt>
                <c:pt idx="25">
                  <c:v>0.4128</c:v>
                </c:pt>
                <c:pt idx="26">
                  <c:v>0.42320000000000002</c:v>
                </c:pt>
                <c:pt idx="27">
                  <c:v>0.43319999999999997</c:v>
                </c:pt>
                <c:pt idx="28">
                  <c:v>0.44280000000000003</c:v>
                </c:pt>
                <c:pt idx="29">
                  <c:v>0.45650000000000002</c:v>
                </c:pt>
                <c:pt idx="30">
                  <c:v>0.46200000000000002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43-4C02-9154-F32087F90D7D}"/>
            </c:ext>
          </c:extLst>
        </c:ser>
        <c:ser>
          <c:idx val="2"/>
          <c:order val="2"/>
          <c:tx>
            <c:v>condition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Sheet1!$A$3:$A$33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Sheet1!$N$3:$N$33</c:f>
              <c:numCache>
                <c:formatCode>General</c:formatCode>
                <c:ptCount val="31"/>
                <c:pt idx="0">
                  <c:v>9.01E-2</c:v>
                </c:pt>
                <c:pt idx="1">
                  <c:v>9.9599999999999994E-2</c:v>
                </c:pt>
                <c:pt idx="2">
                  <c:v>0.1114</c:v>
                </c:pt>
                <c:pt idx="3">
                  <c:v>0.1226</c:v>
                </c:pt>
                <c:pt idx="4">
                  <c:v>0.1341</c:v>
                </c:pt>
                <c:pt idx="5">
                  <c:v>0.1464</c:v>
                </c:pt>
                <c:pt idx="6">
                  <c:v>0.159</c:v>
                </c:pt>
                <c:pt idx="7">
                  <c:v>0.1729</c:v>
                </c:pt>
                <c:pt idx="8">
                  <c:v>0.18729999999999999</c:v>
                </c:pt>
                <c:pt idx="9">
                  <c:v>0.20069999999999999</c:v>
                </c:pt>
                <c:pt idx="10">
                  <c:v>0.215</c:v>
                </c:pt>
                <c:pt idx="11">
                  <c:v>0.2298</c:v>
                </c:pt>
                <c:pt idx="12">
                  <c:v>0.24429999999999999</c:v>
                </c:pt>
                <c:pt idx="13">
                  <c:v>0.25950000000000001</c:v>
                </c:pt>
                <c:pt idx="14">
                  <c:v>0.2737</c:v>
                </c:pt>
                <c:pt idx="15">
                  <c:v>0.28860000000000002</c:v>
                </c:pt>
                <c:pt idx="16">
                  <c:v>0.30330000000000001</c:v>
                </c:pt>
                <c:pt idx="17">
                  <c:v>0.31690000000000002</c:v>
                </c:pt>
                <c:pt idx="18">
                  <c:v>0.33179999999999998</c:v>
                </c:pt>
                <c:pt idx="19">
                  <c:v>0.34560000000000002</c:v>
                </c:pt>
                <c:pt idx="20">
                  <c:v>0.35980000000000001</c:v>
                </c:pt>
                <c:pt idx="21">
                  <c:v>0.3725</c:v>
                </c:pt>
                <c:pt idx="22">
                  <c:v>0.38540000000000002</c:v>
                </c:pt>
                <c:pt idx="23">
                  <c:v>0.39779999999999999</c:v>
                </c:pt>
                <c:pt idx="24">
                  <c:v>0.41149999999999998</c:v>
                </c:pt>
                <c:pt idx="25">
                  <c:v>0.4234</c:v>
                </c:pt>
                <c:pt idx="26">
                  <c:v>0.43519999999999998</c:v>
                </c:pt>
                <c:pt idx="27">
                  <c:v>0.44619999999999999</c:v>
                </c:pt>
                <c:pt idx="28">
                  <c:v>0.45810000000000001</c:v>
                </c:pt>
                <c:pt idx="29">
                  <c:v>0.46779999999999999</c:v>
                </c:pt>
                <c:pt idx="30">
                  <c:v>0.47860000000000003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43-4C02-9154-F32087F90D7D}"/>
            </c:ext>
          </c:extLst>
        </c:ser>
        <c:ser>
          <c:idx val="3"/>
          <c:order val="3"/>
          <c:tx>
            <c:v>Condition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Sheet1!$A$3:$A$33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Sheet1!$R$3:$R$33</c:f>
              <c:numCache>
                <c:formatCode>General</c:formatCode>
                <c:ptCount val="31"/>
                <c:pt idx="0">
                  <c:v>9.4100000000000003E-2</c:v>
                </c:pt>
                <c:pt idx="1">
                  <c:v>0.1046</c:v>
                </c:pt>
                <c:pt idx="2">
                  <c:v>0.1159</c:v>
                </c:pt>
                <c:pt idx="3">
                  <c:v>0.12770000000000001</c:v>
                </c:pt>
                <c:pt idx="4">
                  <c:v>0.1391</c:v>
                </c:pt>
                <c:pt idx="5">
                  <c:v>0.151</c:v>
                </c:pt>
                <c:pt idx="6">
                  <c:v>0.1641</c:v>
                </c:pt>
                <c:pt idx="7">
                  <c:v>0.17730000000000001</c:v>
                </c:pt>
                <c:pt idx="8">
                  <c:v>0.191</c:v>
                </c:pt>
                <c:pt idx="9">
                  <c:v>0.20380000000000001</c:v>
                </c:pt>
                <c:pt idx="10">
                  <c:v>0.2175</c:v>
                </c:pt>
                <c:pt idx="11">
                  <c:v>0.23039999999999999</c:v>
                </c:pt>
                <c:pt idx="12">
                  <c:v>0.24440000000000001</c:v>
                </c:pt>
                <c:pt idx="13">
                  <c:v>0.25800000000000001</c:v>
                </c:pt>
                <c:pt idx="14">
                  <c:v>0.2717</c:v>
                </c:pt>
                <c:pt idx="15">
                  <c:v>0.28320000000000001</c:v>
                </c:pt>
                <c:pt idx="16">
                  <c:v>0.29620000000000002</c:v>
                </c:pt>
                <c:pt idx="17">
                  <c:v>0.30909999999999999</c:v>
                </c:pt>
                <c:pt idx="18">
                  <c:v>0.32079999999999997</c:v>
                </c:pt>
                <c:pt idx="19">
                  <c:v>0.3327</c:v>
                </c:pt>
                <c:pt idx="20">
                  <c:v>0.3448</c:v>
                </c:pt>
                <c:pt idx="21">
                  <c:v>0.35489999999999999</c:v>
                </c:pt>
                <c:pt idx="22">
                  <c:v>0.36699999999999999</c:v>
                </c:pt>
                <c:pt idx="23">
                  <c:v>0.37690000000000001</c:v>
                </c:pt>
                <c:pt idx="24">
                  <c:v>0.38740000000000002</c:v>
                </c:pt>
                <c:pt idx="25">
                  <c:v>0.39710000000000001</c:v>
                </c:pt>
                <c:pt idx="26">
                  <c:v>0.4078</c:v>
                </c:pt>
                <c:pt idx="27">
                  <c:v>0.41720000000000002</c:v>
                </c:pt>
                <c:pt idx="28">
                  <c:v>0.42730000000000001</c:v>
                </c:pt>
                <c:pt idx="29">
                  <c:v>0.43609999999999999</c:v>
                </c:pt>
                <c:pt idx="30">
                  <c:v>0.44590000000000002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643-4C02-9154-F32087F90D7D}"/>
            </c:ext>
          </c:extLst>
        </c:ser>
        <c:ser>
          <c:idx val="4"/>
          <c:order val="4"/>
          <c:tx>
            <c:v>condition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Sheet1!$A$3:$A$33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Sheet1!$V$3:$V$33</c:f>
              <c:numCache>
                <c:formatCode>General</c:formatCode>
                <c:ptCount val="31"/>
                <c:pt idx="0">
                  <c:v>9.0399999999999994E-2</c:v>
                </c:pt>
                <c:pt idx="1">
                  <c:v>9.9900000000000003E-2</c:v>
                </c:pt>
                <c:pt idx="2">
                  <c:v>0.1103</c:v>
                </c:pt>
                <c:pt idx="3">
                  <c:v>0.1208</c:v>
                </c:pt>
                <c:pt idx="4">
                  <c:v>0.13270000000000001</c:v>
                </c:pt>
                <c:pt idx="5">
                  <c:v>0.1449</c:v>
                </c:pt>
                <c:pt idx="6">
                  <c:v>0.15740000000000001</c:v>
                </c:pt>
                <c:pt idx="7">
                  <c:v>0.1701</c:v>
                </c:pt>
                <c:pt idx="8">
                  <c:v>0.1832</c:v>
                </c:pt>
                <c:pt idx="9">
                  <c:v>0.19750000000000001</c:v>
                </c:pt>
                <c:pt idx="10">
                  <c:v>0.21199999999999999</c:v>
                </c:pt>
                <c:pt idx="11">
                  <c:v>0.22600000000000001</c:v>
                </c:pt>
                <c:pt idx="12">
                  <c:v>0.24160000000000001</c:v>
                </c:pt>
                <c:pt idx="13">
                  <c:v>0.25619999999999998</c:v>
                </c:pt>
                <c:pt idx="14">
                  <c:v>0.27150000000000002</c:v>
                </c:pt>
                <c:pt idx="15">
                  <c:v>0.28660000000000002</c:v>
                </c:pt>
                <c:pt idx="16">
                  <c:v>0.30220000000000002</c:v>
                </c:pt>
                <c:pt idx="17">
                  <c:v>0.31719999999999998</c:v>
                </c:pt>
                <c:pt idx="18">
                  <c:v>0.33379999999999999</c:v>
                </c:pt>
                <c:pt idx="19">
                  <c:v>0.34899999999999998</c:v>
                </c:pt>
                <c:pt idx="20">
                  <c:v>0.36309999999999998</c:v>
                </c:pt>
                <c:pt idx="21">
                  <c:v>0.37980000000000003</c:v>
                </c:pt>
                <c:pt idx="22">
                  <c:v>0.39529999999999998</c:v>
                </c:pt>
                <c:pt idx="23">
                  <c:v>0.41010000000000002</c:v>
                </c:pt>
                <c:pt idx="24">
                  <c:v>0.4244</c:v>
                </c:pt>
                <c:pt idx="25">
                  <c:v>0.43959999999999999</c:v>
                </c:pt>
                <c:pt idx="26">
                  <c:v>0.4536</c:v>
                </c:pt>
                <c:pt idx="27">
                  <c:v>0.46800000000000003</c:v>
                </c:pt>
                <c:pt idx="28">
                  <c:v>0.4824</c:v>
                </c:pt>
                <c:pt idx="29">
                  <c:v>0.49640000000000001</c:v>
                </c:pt>
                <c:pt idx="30">
                  <c:v>0.51039999999999996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643-4C02-9154-F32087F90D7D}"/>
            </c:ext>
          </c:extLst>
        </c:ser>
        <c:ser>
          <c:idx val="5"/>
          <c:order val="5"/>
          <c:tx>
            <c:v>condition 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Sheet1!$A$3:$A$33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Sheet1!$Z$3:$Z$33</c:f>
              <c:numCache>
                <c:formatCode>General</c:formatCode>
                <c:ptCount val="31"/>
                <c:pt idx="0">
                  <c:v>8.8999999999999996E-2</c:v>
                </c:pt>
                <c:pt idx="1">
                  <c:v>9.7299999999999998E-2</c:v>
                </c:pt>
                <c:pt idx="2">
                  <c:v>0.10630000000000001</c:v>
                </c:pt>
                <c:pt idx="3">
                  <c:v>0.1157</c:v>
                </c:pt>
                <c:pt idx="4">
                  <c:v>0.1255</c:v>
                </c:pt>
                <c:pt idx="5">
                  <c:v>0.13550000000000001</c:v>
                </c:pt>
                <c:pt idx="6">
                  <c:v>0.1464</c:v>
                </c:pt>
                <c:pt idx="7">
                  <c:v>0.15720000000000001</c:v>
                </c:pt>
                <c:pt idx="8">
                  <c:v>0.16889999999999999</c:v>
                </c:pt>
                <c:pt idx="9">
                  <c:v>0.18029999999999999</c:v>
                </c:pt>
                <c:pt idx="10">
                  <c:v>0.19220000000000001</c:v>
                </c:pt>
                <c:pt idx="11">
                  <c:v>0.20449999999999999</c:v>
                </c:pt>
                <c:pt idx="12">
                  <c:v>0.2175</c:v>
                </c:pt>
                <c:pt idx="13">
                  <c:v>0.22989999999999999</c:v>
                </c:pt>
                <c:pt idx="14">
                  <c:v>0.24210000000000001</c:v>
                </c:pt>
                <c:pt idx="15">
                  <c:v>0.25459999999999999</c:v>
                </c:pt>
                <c:pt idx="16">
                  <c:v>0.26740000000000003</c:v>
                </c:pt>
                <c:pt idx="17">
                  <c:v>0.27960000000000002</c:v>
                </c:pt>
                <c:pt idx="18">
                  <c:v>0.29349999999999998</c:v>
                </c:pt>
                <c:pt idx="19">
                  <c:v>0.30480000000000002</c:v>
                </c:pt>
                <c:pt idx="20">
                  <c:v>0.31709999999999999</c:v>
                </c:pt>
                <c:pt idx="21">
                  <c:v>0.32890000000000003</c:v>
                </c:pt>
                <c:pt idx="22">
                  <c:v>0.34100000000000003</c:v>
                </c:pt>
                <c:pt idx="23">
                  <c:v>0.35289999999999999</c:v>
                </c:pt>
                <c:pt idx="24">
                  <c:v>0.36559999999999998</c:v>
                </c:pt>
                <c:pt idx="25">
                  <c:v>0.37669999999999998</c:v>
                </c:pt>
                <c:pt idx="26">
                  <c:v>0.38790000000000002</c:v>
                </c:pt>
                <c:pt idx="27">
                  <c:v>0.39860000000000001</c:v>
                </c:pt>
                <c:pt idx="28">
                  <c:v>0.4113</c:v>
                </c:pt>
                <c:pt idx="29">
                  <c:v>0.42070000000000002</c:v>
                </c:pt>
                <c:pt idx="30">
                  <c:v>0.43120000000000003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643-4C02-9154-F32087F90D7D}"/>
            </c:ext>
          </c:extLst>
        </c:ser>
        <c:ser>
          <c:idx val="6"/>
          <c:order val="6"/>
          <c:tx>
            <c:v>condition 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Sheet1!$A$3:$A$33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Sheet1!$AD$3:$AD$33</c:f>
              <c:numCache>
                <c:formatCode>General</c:formatCode>
                <c:ptCount val="31"/>
                <c:pt idx="0">
                  <c:v>8.5500000000000007E-2</c:v>
                </c:pt>
                <c:pt idx="1">
                  <c:v>9.3200000000000005E-2</c:v>
                </c:pt>
                <c:pt idx="2">
                  <c:v>0.1008</c:v>
                </c:pt>
                <c:pt idx="3">
                  <c:v>0.10929999999999999</c:v>
                </c:pt>
                <c:pt idx="4">
                  <c:v>0.1173</c:v>
                </c:pt>
                <c:pt idx="5">
                  <c:v>0.12690000000000001</c:v>
                </c:pt>
                <c:pt idx="6">
                  <c:v>0.1358</c:v>
                </c:pt>
                <c:pt idx="7">
                  <c:v>0.14549999999999999</c:v>
                </c:pt>
                <c:pt idx="8">
                  <c:v>0.15620000000000001</c:v>
                </c:pt>
                <c:pt idx="9">
                  <c:v>0.16569999999999999</c:v>
                </c:pt>
                <c:pt idx="10">
                  <c:v>0.17649999999999999</c:v>
                </c:pt>
                <c:pt idx="11">
                  <c:v>0.18759999999999999</c:v>
                </c:pt>
                <c:pt idx="12">
                  <c:v>0.19900000000000001</c:v>
                </c:pt>
                <c:pt idx="13">
                  <c:v>0.20979999999999999</c:v>
                </c:pt>
                <c:pt idx="14">
                  <c:v>0.2213</c:v>
                </c:pt>
                <c:pt idx="15">
                  <c:v>0.23180000000000001</c:v>
                </c:pt>
                <c:pt idx="16">
                  <c:v>0.24349999999999999</c:v>
                </c:pt>
                <c:pt idx="17">
                  <c:v>0.2545</c:v>
                </c:pt>
                <c:pt idx="18">
                  <c:v>0.26579999999999998</c:v>
                </c:pt>
                <c:pt idx="19">
                  <c:v>0.27679999999999999</c:v>
                </c:pt>
                <c:pt idx="20">
                  <c:v>0.28789999999999999</c:v>
                </c:pt>
                <c:pt idx="21">
                  <c:v>0.29930000000000001</c:v>
                </c:pt>
                <c:pt idx="22">
                  <c:v>0.3105</c:v>
                </c:pt>
                <c:pt idx="23">
                  <c:v>0.32069999999999999</c:v>
                </c:pt>
                <c:pt idx="24">
                  <c:v>0.33279999999999998</c:v>
                </c:pt>
                <c:pt idx="25">
                  <c:v>0.34289999999999998</c:v>
                </c:pt>
                <c:pt idx="26">
                  <c:v>0.35199999999999998</c:v>
                </c:pt>
                <c:pt idx="27">
                  <c:v>0.36209999999999998</c:v>
                </c:pt>
                <c:pt idx="28">
                  <c:v>0.37230000000000002</c:v>
                </c:pt>
                <c:pt idx="29">
                  <c:v>0.38129999999999997</c:v>
                </c:pt>
                <c:pt idx="30">
                  <c:v>0.39050000000000001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643-4C02-9154-F32087F90D7D}"/>
            </c:ext>
          </c:extLst>
        </c:ser>
        <c:ser>
          <c:idx val="7"/>
          <c:order val="7"/>
          <c:tx>
            <c:v>condition 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Sheet1!$A$3:$A$33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Sheet1!$AH$3:$AH$33</c:f>
              <c:numCache>
                <c:formatCode>General</c:formatCode>
                <c:ptCount val="31"/>
                <c:pt idx="0">
                  <c:v>9.4399999999999998E-2</c:v>
                </c:pt>
                <c:pt idx="1">
                  <c:v>0.1036</c:v>
                </c:pt>
                <c:pt idx="2">
                  <c:v>0.11260000000000001</c:v>
                </c:pt>
                <c:pt idx="3">
                  <c:v>0.1235</c:v>
                </c:pt>
                <c:pt idx="4">
                  <c:v>0.13489999999999999</c:v>
                </c:pt>
                <c:pt idx="5">
                  <c:v>0.14779999999999999</c:v>
                </c:pt>
                <c:pt idx="6">
                  <c:v>0.16009999999999999</c:v>
                </c:pt>
                <c:pt idx="7">
                  <c:v>0.1731</c:v>
                </c:pt>
                <c:pt idx="8">
                  <c:v>0.18679999999999999</c:v>
                </c:pt>
                <c:pt idx="9">
                  <c:v>0.2001</c:v>
                </c:pt>
                <c:pt idx="10">
                  <c:v>0.2137</c:v>
                </c:pt>
                <c:pt idx="11">
                  <c:v>0.22789999999999999</c:v>
                </c:pt>
                <c:pt idx="12">
                  <c:v>0.24179999999999999</c:v>
                </c:pt>
                <c:pt idx="13">
                  <c:v>0.2555</c:v>
                </c:pt>
                <c:pt idx="14">
                  <c:v>0.27</c:v>
                </c:pt>
                <c:pt idx="15">
                  <c:v>0.28389999999999999</c:v>
                </c:pt>
                <c:pt idx="16">
                  <c:v>0.29730000000000001</c:v>
                </c:pt>
                <c:pt idx="17">
                  <c:v>0.30990000000000001</c:v>
                </c:pt>
                <c:pt idx="18">
                  <c:v>0.32379999999999998</c:v>
                </c:pt>
                <c:pt idx="19">
                  <c:v>0.33700000000000002</c:v>
                </c:pt>
                <c:pt idx="20">
                  <c:v>0.34870000000000001</c:v>
                </c:pt>
                <c:pt idx="21">
                  <c:v>0.36149999999999999</c:v>
                </c:pt>
                <c:pt idx="22">
                  <c:v>0.37319999999999998</c:v>
                </c:pt>
                <c:pt idx="23">
                  <c:v>0.38479999999999998</c:v>
                </c:pt>
                <c:pt idx="24">
                  <c:v>0.39610000000000001</c:v>
                </c:pt>
                <c:pt idx="25">
                  <c:v>0.40679999999999999</c:v>
                </c:pt>
                <c:pt idx="26">
                  <c:v>0.41849999999999998</c:v>
                </c:pt>
                <c:pt idx="27">
                  <c:v>0.4284</c:v>
                </c:pt>
                <c:pt idx="28">
                  <c:v>0.43890000000000001</c:v>
                </c:pt>
                <c:pt idx="29">
                  <c:v>0.4496</c:v>
                </c:pt>
                <c:pt idx="30">
                  <c:v>0.45939999999999998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643-4C02-9154-F32087F90D7D}"/>
            </c:ext>
          </c:extLst>
        </c:ser>
        <c:ser>
          <c:idx val="8"/>
          <c:order val="8"/>
          <c:tx>
            <c:v>condition 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Sheet1!$A$3:$A$33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Sheet1!$AL$3:$AL$33</c:f>
              <c:numCache>
                <c:formatCode>General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643-4C02-9154-F32087F90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786248"/>
        <c:axId val="568784280"/>
      </c:scatterChart>
      <c:valAx>
        <c:axId val="568786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(Minutes:Seconds)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84280"/>
        <c:crosses val="autoZero"/>
        <c:crossBetween val="midCat"/>
      </c:valAx>
      <c:valAx>
        <c:axId val="56878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86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Sheet1!$A$73</c:f>
              <c:strCache>
                <c:ptCount val="1"/>
                <c:pt idx="0">
                  <c:v>specific activity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Sheet1!$B$73:$J$73</c:f>
              <c:numCache>
                <c:formatCode>General</c:formatCode>
                <c:ptCount val="9"/>
                <c:pt idx="0">
                  <c:v>0</c:v>
                </c:pt>
                <c:pt idx="1">
                  <c:v>10.539548317500206</c:v>
                </c:pt>
                <c:pt idx="2">
                  <c:v>-60.170685875352191</c:v>
                </c:pt>
                <c:pt idx="3">
                  <c:v>-54.533354212339404</c:v>
                </c:pt>
                <c:pt idx="4">
                  <c:v>-58.291575321014626</c:v>
                </c:pt>
                <c:pt idx="5">
                  <c:v>-87.710573476702379</c:v>
                </c:pt>
                <c:pt idx="6">
                  <c:v>-99.036738351254314</c:v>
                </c:pt>
                <c:pt idx="7">
                  <c:v>-96.384408602150373</c:v>
                </c:pt>
                <c:pt idx="8">
                  <c:v>-73.803763440860052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A-4290-9104-E3B2A244B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4829144"/>
        <c:axId val="674831112"/>
      </c:barChart>
      <c:catAx>
        <c:axId val="674829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Condition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4831112"/>
        <c:crosses val="autoZero"/>
        <c:auto val="1"/>
        <c:lblAlgn val="ctr"/>
        <c:lblOffset val="100"/>
        <c:noMultiLvlLbl val="0"/>
      </c:catAx>
      <c:valAx>
        <c:axId val="67483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Specific Activity (nmoles/min/mg)</a:t>
                </a:r>
              </a:p>
            </c:rich>
          </c:tx>
          <c:layout>
            <c:manualLayout>
              <c:xMode val="edge"/>
              <c:yMode val="edge"/>
              <c:x val="1.2255838210068605E-2"/>
              <c:y val="0.341362548003766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4829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Condition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Sheet1!$A$3:$A$18</c:f>
              <c:numCache>
                <c:formatCode>h:mm:ss</c:formatCode>
                <c:ptCount val="16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</c:numCache>
            </c:numRef>
          </c:xVal>
          <c:yVal>
            <c:numRef>
              <c:f>Sheet1!$A$79:$A$109</c:f>
              <c:numCache>
                <c:formatCode>General</c:formatCode>
                <c:ptCount val="31"/>
                <c:pt idx="0">
                  <c:v>8.7245833333333356E-2</c:v>
                </c:pt>
                <c:pt idx="1">
                  <c:v>9.0308333333333338E-2</c:v>
                </c:pt>
                <c:pt idx="2">
                  <c:v>0.10172916666666668</c:v>
                </c:pt>
                <c:pt idx="3">
                  <c:v>0.11592499999999999</c:v>
                </c:pt>
                <c:pt idx="4">
                  <c:v>0.13119583333333334</c:v>
                </c:pt>
                <c:pt idx="5">
                  <c:v>0.14759791666666666</c:v>
                </c:pt>
                <c:pt idx="6">
                  <c:v>0.16483124999999998</c:v>
                </c:pt>
                <c:pt idx="7">
                  <c:v>0.18285208333333333</c:v>
                </c:pt>
                <c:pt idx="8">
                  <c:v>0.20156041666666666</c:v>
                </c:pt>
                <c:pt idx="9">
                  <c:v>0.22077708333333335</c:v>
                </c:pt>
                <c:pt idx="10">
                  <c:v>0.24059791666666663</c:v>
                </c:pt>
                <c:pt idx="11">
                  <c:v>0.26087708333333337</c:v>
                </c:pt>
                <c:pt idx="12">
                  <c:v>0.28146458333333335</c:v>
                </c:pt>
                <c:pt idx="13">
                  <c:v>0.30245833333333333</c:v>
                </c:pt>
                <c:pt idx="14">
                  <c:v>0.32390416666666672</c:v>
                </c:pt>
                <c:pt idx="15">
                  <c:v>0.3453020833333334</c:v>
                </c:pt>
                <c:pt idx="16">
                  <c:v>0.36740833333333334</c:v>
                </c:pt>
                <c:pt idx="17">
                  <c:v>0.38953541666666663</c:v>
                </c:pt>
                <c:pt idx="18">
                  <c:v>0.41156458333333334</c:v>
                </c:pt>
                <c:pt idx="19">
                  <c:v>0.43370208333333327</c:v>
                </c:pt>
                <c:pt idx="20">
                  <c:v>0.45627291666666664</c:v>
                </c:pt>
                <c:pt idx="21">
                  <c:v>0.47843750000000007</c:v>
                </c:pt>
                <c:pt idx="22">
                  <c:v>0.50125624999999996</c:v>
                </c:pt>
                <c:pt idx="23">
                  <c:v>0.52346458333333334</c:v>
                </c:pt>
                <c:pt idx="24">
                  <c:v>0.54605833333333342</c:v>
                </c:pt>
                <c:pt idx="25">
                  <c:v>0.5683104166666666</c:v>
                </c:pt>
                <c:pt idx="26">
                  <c:v>0.59044999999999992</c:v>
                </c:pt>
                <c:pt idx="27">
                  <c:v>0.61257916666666667</c:v>
                </c:pt>
                <c:pt idx="28">
                  <c:v>0.6347270833333335</c:v>
                </c:pt>
                <c:pt idx="29">
                  <c:v>0.65647916666666672</c:v>
                </c:pt>
                <c:pt idx="30">
                  <c:v>0.6786875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2B-4121-8FA2-FD56FE91C021}"/>
            </c:ext>
          </c:extLst>
        </c:ser>
        <c:ser>
          <c:idx val="1"/>
          <c:order val="1"/>
          <c:tx>
            <c:v>Condition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Sheet1!$A$3:$A$18</c:f>
              <c:numCache>
                <c:formatCode>h:mm:ss</c:formatCode>
                <c:ptCount val="16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</c:numCache>
            </c:numRef>
          </c:xVal>
          <c:yVal>
            <c:numRef>
              <c:f>Sheet1!$J$3:$J$18</c:f>
              <c:numCache>
                <c:formatCode>General</c:formatCode>
                <c:ptCount val="16"/>
                <c:pt idx="0">
                  <c:v>9.11E-2</c:v>
                </c:pt>
                <c:pt idx="1">
                  <c:v>9.9500000000000005E-2</c:v>
                </c:pt>
                <c:pt idx="2">
                  <c:v>0.1095</c:v>
                </c:pt>
                <c:pt idx="3">
                  <c:v>0.12139999999999999</c:v>
                </c:pt>
                <c:pt idx="4">
                  <c:v>0.13519999999999999</c:v>
                </c:pt>
                <c:pt idx="5">
                  <c:v>0.1482</c:v>
                </c:pt>
                <c:pt idx="6">
                  <c:v>0.16120000000000001</c:v>
                </c:pt>
                <c:pt idx="7">
                  <c:v>0.17499999999999999</c:v>
                </c:pt>
                <c:pt idx="8">
                  <c:v>0.1885</c:v>
                </c:pt>
                <c:pt idx="9">
                  <c:v>0.20250000000000001</c:v>
                </c:pt>
                <c:pt idx="10">
                  <c:v>0.21690000000000001</c:v>
                </c:pt>
                <c:pt idx="11">
                  <c:v>0.23230000000000001</c:v>
                </c:pt>
                <c:pt idx="12">
                  <c:v>0.24560000000000001</c:v>
                </c:pt>
                <c:pt idx="13">
                  <c:v>0.25950000000000001</c:v>
                </c:pt>
                <c:pt idx="14">
                  <c:v>0.27529999999999999</c:v>
                </c:pt>
                <c:pt idx="15">
                  <c:v>0.28839999999999999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2B-4121-8FA2-FD56FE91C021}"/>
            </c:ext>
          </c:extLst>
        </c:ser>
        <c:ser>
          <c:idx val="2"/>
          <c:order val="2"/>
          <c:tx>
            <c:v>condition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Sheet1!$A$3:$A$18</c:f>
              <c:numCache>
                <c:formatCode>h:mm:ss</c:formatCode>
                <c:ptCount val="16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</c:numCache>
            </c:numRef>
          </c:xVal>
          <c:yVal>
            <c:numRef>
              <c:f>Sheet1!$N$3:$N$18</c:f>
              <c:numCache>
                <c:formatCode>General</c:formatCode>
                <c:ptCount val="16"/>
                <c:pt idx="0">
                  <c:v>9.01E-2</c:v>
                </c:pt>
                <c:pt idx="1">
                  <c:v>9.9599999999999994E-2</c:v>
                </c:pt>
                <c:pt idx="2">
                  <c:v>0.1114</c:v>
                </c:pt>
                <c:pt idx="3">
                  <c:v>0.1226</c:v>
                </c:pt>
                <c:pt idx="4">
                  <c:v>0.1341</c:v>
                </c:pt>
                <c:pt idx="5">
                  <c:v>0.1464</c:v>
                </c:pt>
                <c:pt idx="6">
                  <c:v>0.159</c:v>
                </c:pt>
                <c:pt idx="7">
                  <c:v>0.1729</c:v>
                </c:pt>
                <c:pt idx="8">
                  <c:v>0.18729999999999999</c:v>
                </c:pt>
                <c:pt idx="9">
                  <c:v>0.20069999999999999</c:v>
                </c:pt>
                <c:pt idx="10">
                  <c:v>0.215</c:v>
                </c:pt>
                <c:pt idx="11">
                  <c:v>0.2298</c:v>
                </c:pt>
                <c:pt idx="12">
                  <c:v>0.24429999999999999</c:v>
                </c:pt>
                <c:pt idx="13">
                  <c:v>0.25950000000000001</c:v>
                </c:pt>
                <c:pt idx="14">
                  <c:v>0.2737</c:v>
                </c:pt>
                <c:pt idx="15">
                  <c:v>0.28860000000000002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2B-4121-8FA2-FD56FE91C021}"/>
            </c:ext>
          </c:extLst>
        </c:ser>
        <c:ser>
          <c:idx val="3"/>
          <c:order val="3"/>
          <c:tx>
            <c:v>Condition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Sheet1!$A$3:$A$18</c:f>
              <c:numCache>
                <c:formatCode>h:mm:ss</c:formatCode>
                <c:ptCount val="16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</c:numCache>
            </c:numRef>
          </c:xVal>
          <c:yVal>
            <c:numRef>
              <c:f>Sheet1!$R$3:$R$18</c:f>
              <c:numCache>
                <c:formatCode>General</c:formatCode>
                <c:ptCount val="16"/>
                <c:pt idx="0">
                  <c:v>9.4100000000000003E-2</c:v>
                </c:pt>
                <c:pt idx="1">
                  <c:v>0.1046</c:v>
                </c:pt>
                <c:pt idx="2">
                  <c:v>0.1159</c:v>
                </c:pt>
                <c:pt idx="3">
                  <c:v>0.12770000000000001</c:v>
                </c:pt>
                <c:pt idx="4">
                  <c:v>0.1391</c:v>
                </c:pt>
                <c:pt idx="5">
                  <c:v>0.151</c:v>
                </c:pt>
                <c:pt idx="6">
                  <c:v>0.1641</c:v>
                </c:pt>
                <c:pt idx="7">
                  <c:v>0.17730000000000001</c:v>
                </c:pt>
                <c:pt idx="8">
                  <c:v>0.191</c:v>
                </c:pt>
                <c:pt idx="9">
                  <c:v>0.20380000000000001</c:v>
                </c:pt>
                <c:pt idx="10">
                  <c:v>0.2175</c:v>
                </c:pt>
                <c:pt idx="11">
                  <c:v>0.23039999999999999</c:v>
                </c:pt>
                <c:pt idx="12">
                  <c:v>0.24440000000000001</c:v>
                </c:pt>
                <c:pt idx="13">
                  <c:v>0.25800000000000001</c:v>
                </c:pt>
                <c:pt idx="14">
                  <c:v>0.2717</c:v>
                </c:pt>
                <c:pt idx="15">
                  <c:v>0.28320000000000001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2B-4121-8FA2-FD56FE91C021}"/>
            </c:ext>
          </c:extLst>
        </c:ser>
        <c:ser>
          <c:idx val="4"/>
          <c:order val="4"/>
          <c:tx>
            <c:v>condition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Sheet1!$A$3:$A$18</c:f>
              <c:numCache>
                <c:formatCode>h:mm:ss</c:formatCode>
                <c:ptCount val="16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</c:numCache>
            </c:numRef>
          </c:xVal>
          <c:yVal>
            <c:numRef>
              <c:f>Sheet1!$V$3:$V$18</c:f>
              <c:numCache>
                <c:formatCode>General</c:formatCode>
                <c:ptCount val="16"/>
                <c:pt idx="0">
                  <c:v>9.0399999999999994E-2</c:v>
                </c:pt>
                <c:pt idx="1">
                  <c:v>9.9900000000000003E-2</c:v>
                </c:pt>
                <c:pt idx="2">
                  <c:v>0.1103</c:v>
                </c:pt>
                <c:pt idx="3">
                  <c:v>0.1208</c:v>
                </c:pt>
                <c:pt idx="4">
                  <c:v>0.13270000000000001</c:v>
                </c:pt>
                <c:pt idx="5">
                  <c:v>0.1449</c:v>
                </c:pt>
                <c:pt idx="6">
                  <c:v>0.15740000000000001</c:v>
                </c:pt>
                <c:pt idx="7">
                  <c:v>0.1701</c:v>
                </c:pt>
                <c:pt idx="8">
                  <c:v>0.1832</c:v>
                </c:pt>
                <c:pt idx="9">
                  <c:v>0.19750000000000001</c:v>
                </c:pt>
                <c:pt idx="10">
                  <c:v>0.21199999999999999</c:v>
                </c:pt>
                <c:pt idx="11">
                  <c:v>0.22600000000000001</c:v>
                </c:pt>
                <c:pt idx="12">
                  <c:v>0.24160000000000001</c:v>
                </c:pt>
                <c:pt idx="13">
                  <c:v>0.25619999999999998</c:v>
                </c:pt>
                <c:pt idx="14">
                  <c:v>0.27150000000000002</c:v>
                </c:pt>
                <c:pt idx="15">
                  <c:v>0.28660000000000002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2B-4121-8FA2-FD56FE91C021}"/>
            </c:ext>
          </c:extLst>
        </c:ser>
        <c:ser>
          <c:idx val="5"/>
          <c:order val="5"/>
          <c:tx>
            <c:v>condition 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Sheet1!$A$3:$A$18</c:f>
              <c:numCache>
                <c:formatCode>h:mm:ss</c:formatCode>
                <c:ptCount val="16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</c:numCache>
            </c:numRef>
          </c:xVal>
          <c:yVal>
            <c:numRef>
              <c:f>Sheet1!$Z$3:$Z$18</c:f>
              <c:numCache>
                <c:formatCode>General</c:formatCode>
                <c:ptCount val="16"/>
                <c:pt idx="0">
                  <c:v>8.8999999999999996E-2</c:v>
                </c:pt>
                <c:pt idx="1">
                  <c:v>9.7299999999999998E-2</c:v>
                </c:pt>
                <c:pt idx="2">
                  <c:v>0.10630000000000001</c:v>
                </c:pt>
                <c:pt idx="3">
                  <c:v>0.1157</c:v>
                </c:pt>
                <c:pt idx="4">
                  <c:v>0.1255</c:v>
                </c:pt>
                <c:pt idx="5">
                  <c:v>0.13550000000000001</c:v>
                </c:pt>
                <c:pt idx="6">
                  <c:v>0.1464</c:v>
                </c:pt>
                <c:pt idx="7">
                  <c:v>0.15720000000000001</c:v>
                </c:pt>
                <c:pt idx="8">
                  <c:v>0.16889999999999999</c:v>
                </c:pt>
                <c:pt idx="9">
                  <c:v>0.18029999999999999</c:v>
                </c:pt>
                <c:pt idx="10">
                  <c:v>0.19220000000000001</c:v>
                </c:pt>
                <c:pt idx="11">
                  <c:v>0.20449999999999999</c:v>
                </c:pt>
                <c:pt idx="12">
                  <c:v>0.2175</c:v>
                </c:pt>
                <c:pt idx="13">
                  <c:v>0.22989999999999999</c:v>
                </c:pt>
                <c:pt idx="14">
                  <c:v>0.24210000000000001</c:v>
                </c:pt>
                <c:pt idx="15">
                  <c:v>0.25459999999999999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32B-4121-8FA2-FD56FE91C021}"/>
            </c:ext>
          </c:extLst>
        </c:ser>
        <c:ser>
          <c:idx val="6"/>
          <c:order val="6"/>
          <c:tx>
            <c:v>condition 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Sheet1!$A$3:$A$18</c:f>
              <c:numCache>
                <c:formatCode>h:mm:ss</c:formatCode>
                <c:ptCount val="16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</c:numCache>
            </c:numRef>
          </c:xVal>
          <c:yVal>
            <c:numRef>
              <c:f>Sheet1!$AD$3:$AD$18</c:f>
              <c:numCache>
                <c:formatCode>General</c:formatCode>
                <c:ptCount val="16"/>
                <c:pt idx="0">
                  <c:v>8.5500000000000007E-2</c:v>
                </c:pt>
                <c:pt idx="1">
                  <c:v>9.3200000000000005E-2</c:v>
                </c:pt>
                <c:pt idx="2">
                  <c:v>0.1008</c:v>
                </c:pt>
                <c:pt idx="3">
                  <c:v>0.10929999999999999</c:v>
                </c:pt>
                <c:pt idx="4">
                  <c:v>0.1173</c:v>
                </c:pt>
                <c:pt idx="5">
                  <c:v>0.12690000000000001</c:v>
                </c:pt>
                <c:pt idx="6">
                  <c:v>0.1358</c:v>
                </c:pt>
                <c:pt idx="7">
                  <c:v>0.14549999999999999</c:v>
                </c:pt>
                <c:pt idx="8">
                  <c:v>0.15620000000000001</c:v>
                </c:pt>
                <c:pt idx="9">
                  <c:v>0.16569999999999999</c:v>
                </c:pt>
                <c:pt idx="10">
                  <c:v>0.17649999999999999</c:v>
                </c:pt>
                <c:pt idx="11">
                  <c:v>0.18759999999999999</c:v>
                </c:pt>
                <c:pt idx="12">
                  <c:v>0.19900000000000001</c:v>
                </c:pt>
                <c:pt idx="13">
                  <c:v>0.20979999999999999</c:v>
                </c:pt>
                <c:pt idx="14">
                  <c:v>0.2213</c:v>
                </c:pt>
                <c:pt idx="15">
                  <c:v>0.23180000000000001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32B-4121-8FA2-FD56FE91C021}"/>
            </c:ext>
          </c:extLst>
        </c:ser>
        <c:ser>
          <c:idx val="7"/>
          <c:order val="7"/>
          <c:tx>
            <c:v>condition 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Sheet1!$A$3:$A$18</c:f>
              <c:numCache>
                <c:formatCode>h:mm:ss</c:formatCode>
                <c:ptCount val="16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</c:numCache>
            </c:numRef>
          </c:xVal>
          <c:yVal>
            <c:numRef>
              <c:f>Sheet1!$AH$3:$AH$18</c:f>
              <c:numCache>
                <c:formatCode>General</c:formatCode>
                <c:ptCount val="16"/>
                <c:pt idx="0">
                  <c:v>9.4399999999999998E-2</c:v>
                </c:pt>
                <c:pt idx="1">
                  <c:v>0.1036</c:v>
                </c:pt>
                <c:pt idx="2">
                  <c:v>0.11260000000000001</c:v>
                </c:pt>
                <c:pt idx="3">
                  <c:v>0.1235</c:v>
                </c:pt>
                <c:pt idx="4">
                  <c:v>0.13489999999999999</c:v>
                </c:pt>
                <c:pt idx="5">
                  <c:v>0.14779999999999999</c:v>
                </c:pt>
                <c:pt idx="6">
                  <c:v>0.16009999999999999</c:v>
                </c:pt>
                <c:pt idx="7">
                  <c:v>0.1731</c:v>
                </c:pt>
                <c:pt idx="8">
                  <c:v>0.18679999999999999</c:v>
                </c:pt>
                <c:pt idx="9">
                  <c:v>0.2001</c:v>
                </c:pt>
                <c:pt idx="10">
                  <c:v>0.2137</c:v>
                </c:pt>
                <c:pt idx="11">
                  <c:v>0.22789999999999999</c:v>
                </c:pt>
                <c:pt idx="12">
                  <c:v>0.24179999999999999</c:v>
                </c:pt>
                <c:pt idx="13">
                  <c:v>0.2555</c:v>
                </c:pt>
                <c:pt idx="14">
                  <c:v>0.27</c:v>
                </c:pt>
                <c:pt idx="15">
                  <c:v>0.28389999999999999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32B-4121-8FA2-FD56FE91C021}"/>
            </c:ext>
          </c:extLst>
        </c:ser>
        <c:ser>
          <c:idx val="8"/>
          <c:order val="8"/>
          <c:tx>
            <c:v>condition 9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Sheet1!$A$3:$A$18</c:f>
              <c:numCache>
                <c:formatCode>h:mm:ss</c:formatCode>
                <c:ptCount val="16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</c:numCache>
            </c:numRef>
          </c:xVal>
          <c:yVal>
            <c:numRef>
              <c:f>Sheet1!$AL$3:$AL$18</c:f>
              <c:numCache>
                <c:formatCode>General</c:formatCode>
                <c:ptCount val="1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32B-4121-8FA2-FD56FE91C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786248"/>
        <c:axId val="568784280"/>
      </c:scatterChart>
      <c:valAx>
        <c:axId val="568786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(Minutes:Seconds)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84280"/>
        <c:crosses val="autoZero"/>
        <c:crossBetween val="midCat"/>
      </c:valAx>
      <c:valAx>
        <c:axId val="56878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86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192878</xdr:colOff>
      <xdr:row>39</xdr:row>
      <xdr:rowOff>80962</xdr:rowOff>
    </xdr:from>
    <xdr:to>
      <xdr:col>4</xdr:col>
      <xdr:colOff>219076</xdr:colOff>
      <xdr:row>50</xdr:row>
      <xdr:rowOff>414337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809C51-040A-4053-B9BB-907AB3DC99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957263</xdr:colOff>
      <xdr:row>77</xdr:row>
      <xdr:rowOff>95249</xdr:rowOff>
    </xdr:from>
    <xdr:to>
      <xdr:col>7</xdr:col>
      <xdr:colOff>1176338</xdr:colOff>
      <xdr:row>97</xdr:row>
      <xdr:rowOff>195263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69E115-1D15-4B9E-8BB3-BBD29D57A0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509587</xdr:colOff>
      <xdr:row>47</xdr:row>
      <xdr:rowOff>319088</xdr:rowOff>
    </xdr:from>
    <xdr:to>
      <xdr:col>7</xdr:col>
      <xdr:colOff>1278735</xdr:colOff>
      <xdr:row>54</xdr:row>
      <xdr:rowOff>252413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6026FC-AC5A-4778-9ACC-C3587AC43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97BDF-D09F-40F8-BDCC-BF9D957BF311}">
  <dimension ref="A1:AK109"/>
  <sheetViews>
    <sheetView tabSelected="1" workbookViewId="0">
      <selection activeCell="E109" sqref="E109"/>
    </sheetView>
  </sheetViews>
  <sheetFormatPr defaultRowHeight="14.25" x14ac:dyDescent="0.45"/>
  <cols>
    <col min="1" max="1" width="15.19921875" customWidth="1"/>
    <col min="2" max="2" width="20.19921875" customWidth="1"/>
    <col min="3" max="3" width="16.46484375" customWidth="1"/>
    <col min="4" max="4" width="18.265625" customWidth="1"/>
    <col min="5" max="5" width="17.46484375" customWidth="1"/>
    <col min="6" max="6" width="19" customWidth="1"/>
    <col min="7" max="7" width="21.3984375" customWidth="1"/>
    <col min="8" max="8" width="19.53125" customWidth="1"/>
    <col min="9" max="9" width="41.265625" customWidth="1"/>
    <col min="10" max="10" width="11" customWidth="1"/>
    <col min="13" max="13" width="17.3984375" customWidth="1"/>
    <col min="16" max="16" width="13.19921875" customWidth="1"/>
    <col min="17" max="17" width="17.86328125" customWidth="1"/>
    <col min="21" max="21" width="20.59765625" customWidth="1"/>
    <col min="25" max="25" width="18.73046875" customWidth="1"/>
    <col min="29" max="29" width="18.3984375" customWidth="1"/>
    <col min="33" max="33" width="18.1328125" customWidth="1"/>
    <col min="37" max="37" width="17.3984375" customWidth="1"/>
  </cols>
  <sheetData>
    <row r="1" spans="1:37" x14ac:dyDescent="0.45">
      <c r="A1" t="s">
        <v>38</v>
      </c>
      <c r="B1" s="1" t="s">
        <v>0</v>
      </c>
      <c r="C1" s="1"/>
      <c r="D1" s="1"/>
      <c r="E1" s="1"/>
      <c r="F1" s="3" t="s">
        <v>1</v>
      </c>
      <c r="G1" s="3"/>
      <c r="H1" s="3"/>
      <c r="I1" s="7"/>
      <c r="J1" s="4" t="s">
        <v>10</v>
      </c>
      <c r="K1" s="4"/>
      <c r="L1" s="4"/>
      <c r="M1" s="4"/>
      <c r="N1" s="6" t="s">
        <v>14</v>
      </c>
      <c r="O1" s="6"/>
      <c r="P1" s="6"/>
      <c r="Q1" s="6"/>
      <c r="R1" s="1" t="s">
        <v>18</v>
      </c>
      <c r="S1" s="1"/>
      <c r="T1" s="1"/>
      <c r="U1" s="1"/>
      <c r="V1" s="7" t="s">
        <v>22</v>
      </c>
      <c r="W1" s="7"/>
      <c r="X1" s="7"/>
      <c r="Y1" s="7"/>
      <c r="Z1" s="5" t="s">
        <v>23</v>
      </c>
      <c r="AA1" s="5"/>
      <c r="AB1" s="5"/>
      <c r="AC1" s="5"/>
      <c r="AD1" s="4" t="s">
        <v>24</v>
      </c>
      <c r="AE1" s="4"/>
      <c r="AF1" s="4"/>
      <c r="AG1" s="4"/>
      <c r="AH1" s="6" t="s">
        <v>25</v>
      </c>
      <c r="AI1" s="6"/>
      <c r="AJ1" s="6"/>
      <c r="AK1" s="6"/>
    </row>
    <row r="2" spans="1:37" x14ac:dyDescent="0.45">
      <c r="B2" s="2" t="s">
        <v>7</v>
      </c>
      <c r="C2" s="2" t="s">
        <v>8</v>
      </c>
      <c r="D2" s="2" t="s">
        <v>9</v>
      </c>
      <c r="E2" s="1" t="s">
        <v>76</v>
      </c>
      <c r="F2" s="2" t="s">
        <v>4</v>
      </c>
      <c r="G2" s="2" t="s">
        <v>5</v>
      </c>
      <c r="H2" s="2" t="s">
        <v>6</v>
      </c>
      <c r="I2" s="7" t="s">
        <v>77</v>
      </c>
      <c r="J2" s="2" t="s">
        <v>11</v>
      </c>
      <c r="K2" s="2" t="s">
        <v>12</v>
      </c>
      <c r="L2" s="2" t="s">
        <v>13</v>
      </c>
      <c r="M2" s="4" t="s">
        <v>78</v>
      </c>
      <c r="N2" s="2" t="s">
        <v>15</v>
      </c>
      <c r="O2" s="2" t="s">
        <v>16</v>
      </c>
      <c r="P2" s="2" t="s">
        <v>17</v>
      </c>
      <c r="Q2" s="6" t="s">
        <v>79</v>
      </c>
      <c r="R2" s="2" t="s">
        <v>19</v>
      </c>
      <c r="S2" s="2" t="s">
        <v>20</v>
      </c>
      <c r="T2" s="2" t="s">
        <v>21</v>
      </c>
      <c r="U2" s="1" t="s">
        <v>84</v>
      </c>
      <c r="V2" s="2" t="s">
        <v>26</v>
      </c>
      <c r="W2" s="2" t="s">
        <v>27</v>
      </c>
      <c r="X2" s="2" t="s">
        <v>28</v>
      </c>
      <c r="Y2" s="7" t="s">
        <v>83</v>
      </c>
      <c r="Z2" s="2" t="s">
        <v>29</v>
      </c>
      <c r="AA2" s="2" t="s">
        <v>30</v>
      </c>
      <c r="AB2" s="2" t="s">
        <v>31</v>
      </c>
      <c r="AC2" s="5" t="s">
        <v>82</v>
      </c>
      <c r="AD2" s="2" t="s">
        <v>32</v>
      </c>
      <c r="AE2" s="2" t="s">
        <v>33</v>
      </c>
      <c r="AF2" s="2" t="s">
        <v>34</v>
      </c>
      <c r="AG2" s="4" t="s">
        <v>81</v>
      </c>
      <c r="AH2" s="2" t="s">
        <v>35</v>
      </c>
      <c r="AI2" s="2" t="s">
        <v>36</v>
      </c>
      <c r="AJ2" s="2" t="s">
        <v>37</v>
      </c>
      <c r="AK2" s="6" t="s">
        <v>80</v>
      </c>
    </row>
    <row r="3" spans="1:37" x14ac:dyDescent="0.45">
      <c r="A3" s="8">
        <v>0</v>
      </c>
      <c r="B3" s="2">
        <v>7.2999999999999995E-2</v>
      </c>
      <c r="C3" s="2">
        <v>6.4100000000000004E-2</v>
      </c>
      <c r="D3" s="2">
        <v>6.0699999999999997E-2</v>
      </c>
      <c r="E3" s="2">
        <f t="shared" ref="E3:E33" si="0">AVERAGE(B3:D3)</f>
        <v>6.593333333333333E-2</v>
      </c>
      <c r="F3" s="2">
        <v>9.9500000000000005E-2</v>
      </c>
      <c r="G3" s="2">
        <v>8.9800000000000005E-2</v>
      </c>
      <c r="H3" s="2">
        <v>9.3399999999999997E-2</v>
      </c>
      <c r="I3" s="2">
        <f>AVERAGE(F3:H3)</f>
        <v>9.4233333333333336E-2</v>
      </c>
      <c r="J3" s="2">
        <v>9.11E-2</v>
      </c>
      <c r="K3" s="2">
        <v>8.5999999999999993E-2</v>
      </c>
      <c r="L3" s="2">
        <v>8.7499999999999994E-2</v>
      </c>
      <c r="M3" s="2">
        <f>AVERAGE(J3:L3)</f>
        <v>8.8199999999999987E-2</v>
      </c>
      <c r="N3" s="2">
        <v>9.01E-2</v>
      </c>
      <c r="O3" s="2">
        <v>9.0399999999999994E-2</v>
      </c>
      <c r="P3" s="2">
        <v>9.1600000000000001E-2</v>
      </c>
      <c r="Q3" s="2">
        <f>AVERAGE(N3:P3)</f>
        <v>9.0700000000000003E-2</v>
      </c>
      <c r="R3" s="2">
        <v>9.4100000000000003E-2</v>
      </c>
      <c r="S3" s="2">
        <v>9.2200000000000004E-2</v>
      </c>
      <c r="T3" s="2">
        <v>9.9299999999999999E-2</v>
      </c>
      <c r="U3" s="2">
        <f>AVERAGE(R3:T3)</f>
        <v>9.5200000000000007E-2</v>
      </c>
      <c r="V3" s="2">
        <v>9.0399999999999994E-2</v>
      </c>
      <c r="W3" s="2">
        <v>8.5199999999999998E-2</v>
      </c>
      <c r="X3" s="2">
        <v>8.6499999999999994E-2</v>
      </c>
      <c r="Y3" s="2">
        <f>AVERAGE(V3:X3)</f>
        <v>8.7366666666666662E-2</v>
      </c>
      <c r="Z3" s="2">
        <v>8.8999999999999996E-2</v>
      </c>
      <c r="AA3" s="2">
        <v>8.7900000000000006E-2</v>
      </c>
      <c r="AB3" s="2">
        <v>8.7400000000000005E-2</v>
      </c>
      <c r="AC3" s="2">
        <f>AVERAGE(Z3:AB3)</f>
        <v>8.8099999999999998E-2</v>
      </c>
      <c r="AD3" s="2">
        <v>8.5500000000000007E-2</v>
      </c>
      <c r="AE3" s="2">
        <v>9.4100000000000003E-2</v>
      </c>
      <c r="AF3" s="2">
        <v>8.9599999999999999E-2</v>
      </c>
      <c r="AG3" s="2">
        <f>AVERAGE(AD3:AF3)</f>
        <v>8.9733333333333332E-2</v>
      </c>
      <c r="AH3" s="2">
        <v>9.4399999999999998E-2</v>
      </c>
      <c r="AI3" s="2">
        <v>7.1199999999999999E-2</v>
      </c>
      <c r="AJ3" s="2">
        <v>9.9199999999999997E-2</v>
      </c>
      <c r="AK3" s="2">
        <f>AVERAGE(AH3:AJ3)</f>
        <v>8.826666666666666E-2</v>
      </c>
    </row>
    <row r="4" spans="1:37" x14ac:dyDescent="0.45">
      <c r="A4" s="8">
        <v>6.9444444444444447E-4</v>
      </c>
      <c r="B4" s="2">
        <v>7.0900000000000005E-2</v>
      </c>
      <c r="C4" s="2">
        <v>7.2800000000000004E-2</v>
      </c>
      <c r="D4" s="2">
        <v>6.8099999999999994E-2</v>
      </c>
      <c r="E4" s="2">
        <f t="shared" si="0"/>
        <v>7.0599999999999996E-2</v>
      </c>
      <c r="F4" s="2">
        <v>0.11219999999999999</v>
      </c>
      <c r="G4" s="2">
        <v>0.1013</v>
      </c>
      <c r="H4" s="2">
        <v>0.1062</v>
      </c>
      <c r="I4" s="2">
        <f>AVERAGE(F4:H4)</f>
        <v>0.10656666666666666</v>
      </c>
      <c r="J4" s="2">
        <v>9.9500000000000005E-2</v>
      </c>
      <c r="K4" s="2">
        <v>9.5399999999999999E-2</v>
      </c>
      <c r="L4" s="2">
        <v>9.7299999999999998E-2</v>
      </c>
      <c r="M4" s="2">
        <f t="shared" ref="M4:M33" si="1">AVERAGE(J4:L4)</f>
        <v>9.74E-2</v>
      </c>
      <c r="N4" s="2">
        <v>9.9599999999999994E-2</v>
      </c>
      <c r="O4" s="2">
        <v>0.1032</v>
      </c>
      <c r="P4" s="2">
        <v>0.1018</v>
      </c>
      <c r="Q4" s="2">
        <f t="shared" ref="Q4:Q33" si="2">AVERAGE(N4:P4)</f>
        <v>0.10153333333333332</v>
      </c>
      <c r="R4" s="2">
        <v>0.1046</v>
      </c>
      <c r="S4" s="2">
        <v>0.1013</v>
      </c>
      <c r="T4" s="2">
        <v>0.1056</v>
      </c>
      <c r="U4" s="2">
        <f t="shared" ref="U4:U33" si="3">AVERAGE(R4:T4)</f>
        <v>0.10383333333333333</v>
      </c>
      <c r="V4" s="2">
        <v>9.9900000000000003E-2</v>
      </c>
      <c r="W4" s="2">
        <v>9.4100000000000003E-2</v>
      </c>
      <c r="X4" s="2">
        <v>9.5399999999999999E-2</v>
      </c>
      <c r="Y4" s="2">
        <f t="shared" ref="Y4:Y33" si="4">AVERAGE(V4:X4)</f>
        <v>9.6466666666666659E-2</v>
      </c>
      <c r="Z4" s="2">
        <v>9.7299999999999998E-2</v>
      </c>
      <c r="AA4" s="2">
        <v>9.6600000000000005E-2</v>
      </c>
      <c r="AB4" s="2">
        <v>9.6100000000000005E-2</v>
      </c>
      <c r="AC4" s="2">
        <f t="shared" ref="AC4:AC33" si="5">AVERAGE(Z4:AB4)</f>
        <v>9.6666666666666679E-2</v>
      </c>
      <c r="AD4" s="2">
        <v>9.3200000000000005E-2</v>
      </c>
      <c r="AE4" s="2">
        <v>0.1037</v>
      </c>
      <c r="AF4" s="2">
        <v>9.9000000000000005E-2</v>
      </c>
      <c r="AG4" s="2">
        <f t="shared" ref="AG4:AG33" si="6">AVERAGE(AD4:AF4)</f>
        <v>9.8633333333333351E-2</v>
      </c>
      <c r="AH4" s="2">
        <v>0.1036</v>
      </c>
      <c r="AI4" s="2">
        <v>7.8100000000000003E-2</v>
      </c>
      <c r="AJ4" s="2">
        <v>0.1108</v>
      </c>
      <c r="AK4" s="2">
        <f t="shared" ref="AK4:AK33" si="7">AVERAGE(AH4:AJ4)</f>
        <v>9.7499999999999989E-2</v>
      </c>
    </row>
    <row r="5" spans="1:37" x14ac:dyDescent="0.45">
      <c r="A5" s="8">
        <v>1.3888888888888889E-3</v>
      </c>
      <c r="B5" s="2">
        <v>7.9899999999999999E-2</v>
      </c>
      <c r="C5" s="2">
        <v>8.3400000000000002E-2</v>
      </c>
      <c r="D5" s="2">
        <v>7.7700000000000005E-2</v>
      </c>
      <c r="E5" s="2">
        <f t="shared" si="0"/>
        <v>8.0333333333333326E-2</v>
      </c>
      <c r="F5" s="2">
        <v>0.1258</v>
      </c>
      <c r="G5" s="2">
        <v>0.1135</v>
      </c>
      <c r="H5" s="2">
        <v>0.1217</v>
      </c>
      <c r="I5" s="2">
        <f t="shared" ref="I5:I33" si="8">AVERAGE(F5:H5)</f>
        <v>0.12033333333333333</v>
      </c>
      <c r="J5" s="2">
        <v>0.1095</v>
      </c>
      <c r="K5" s="2">
        <v>0.1055</v>
      </c>
      <c r="L5" s="2">
        <v>0.11</v>
      </c>
      <c r="M5" s="2">
        <f t="shared" si="1"/>
        <v>0.10833333333333334</v>
      </c>
      <c r="N5" s="2">
        <v>0.1114</v>
      </c>
      <c r="O5" s="2">
        <v>0.1105</v>
      </c>
      <c r="P5" s="2">
        <v>0.11219999999999999</v>
      </c>
      <c r="Q5" s="2">
        <f t="shared" si="2"/>
        <v>0.11136666666666666</v>
      </c>
      <c r="R5" s="2">
        <v>0.1159</v>
      </c>
      <c r="S5" s="2">
        <v>0.1124</v>
      </c>
      <c r="T5" s="2">
        <v>0.1168</v>
      </c>
      <c r="U5" s="2">
        <f t="shared" si="3"/>
        <v>0.11503333333333333</v>
      </c>
      <c r="V5" s="2">
        <v>0.1103</v>
      </c>
      <c r="W5" s="2">
        <v>0.1031</v>
      </c>
      <c r="X5" s="2">
        <v>0.1052</v>
      </c>
      <c r="Y5" s="2">
        <f t="shared" si="4"/>
        <v>0.1062</v>
      </c>
      <c r="Z5" s="2">
        <v>0.10630000000000001</v>
      </c>
      <c r="AA5" s="2">
        <v>0.1062</v>
      </c>
      <c r="AB5" s="2">
        <v>0.1057</v>
      </c>
      <c r="AC5" s="2">
        <f t="shared" si="5"/>
        <v>0.10606666666666668</v>
      </c>
      <c r="AD5" s="2">
        <v>0.1008</v>
      </c>
      <c r="AE5" s="2">
        <v>0.1139</v>
      </c>
      <c r="AF5" s="2">
        <v>0.1084</v>
      </c>
      <c r="AG5" s="2">
        <f t="shared" si="6"/>
        <v>0.1077</v>
      </c>
      <c r="AH5" s="2">
        <v>0.11260000000000001</v>
      </c>
      <c r="AI5" s="2">
        <v>8.5699999999999998E-2</v>
      </c>
      <c r="AJ5" s="2">
        <v>0.1234</v>
      </c>
      <c r="AK5" s="2">
        <f t="shared" si="7"/>
        <v>0.10723333333333333</v>
      </c>
    </row>
    <row r="6" spans="1:37" x14ac:dyDescent="0.45">
      <c r="A6" s="8">
        <v>2.0833333333333333E-3</v>
      </c>
      <c r="B6" s="2">
        <v>9.3700000000000006E-2</v>
      </c>
      <c r="C6" s="2">
        <v>9.3899999999999997E-2</v>
      </c>
      <c r="D6" s="2">
        <v>8.77E-2</v>
      </c>
      <c r="E6" s="2">
        <f t="shared" si="0"/>
        <v>9.1766666666666663E-2</v>
      </c>
      <c r="F6" s="2">
        <v>0.14069999999999999</v>
      </c>
      <c r="G6" s="2">
        <v>0.1293</v>
      </c>
      <c r="H6" s="2">
        <v>0.13669999999999999</v>
      </c>
      <c r="I6" s="2">
        <f t="shared" si="8"/>
        <v>0.13556666666666667</v>
      </c>
      <c r="J6" s="2">
        <v>0.12139999999999999</v>
      </c>
      <c r="K6" s="2">
        <v>0.11749999999999999</v>
      </c>
      <c r="L6" s="2">
        <v>0.12189999999999999</v>
      </c>
      <c r="M6" s="2">
        <f t="shared" si="1"/>
        <v>0.12026666666666667</v>
      </c>
      <c r="N6" s="2">
        <v>0.1226</v>
      </c>
      <c r="O6" s="2">
        <v>0.1235</v>
      </c>
      <c r="P6" s="2">
        <v>0.124</v>
      </c>
      <c r="Q6" s="2">
        <f t="shared" si="2"/>
        <v>0.12336666666666667</v>
      </c>
      <c r="R6" s="2">
        <v>0.12770000000000001</v>
      </c>
      <c r="S6" s="2">
        <v>0.124</v>
      </c>
      <c r="T6" s="2">
        <v>0.12889999999999999</v>
      </c>
      <c r="U6" s="2">
        <f t="shared" si="3"/>
        <v>0.12686666666666668</v>
      </c>
      <c r="V6" s="2">
        <v>0.1208</v>
      </c>
      <c r="W6" s="2">
        <v>0.11269999999999999</v>
      </c>
      <c r="X6" s="2">
        <v>0.11509999999999999</v>
      </c>
      <c r="Y6" s="2">
        <f t="shared" si="4"/>
        <v>0.11619999999999998</v>
      </c>
      <c r="Z6" s="2">
        <v>0.1157</v>
      </c>
      <c r="AA6" s="2">
        <v>0.1159</v>
      </c>
      <c r="AB6" s="2">
        <v>0.11559999999999999</v>
      </c>
      <c r="AC6" s="2">
        <f t="shared" si="5"/>
        <v>0.11573333333333334</v>
      </c>
      <c r="AD6" s="2">
        <v>0.10929999999999999</v>
      </c>
      <c r="AE6" s="2">
        <v>0.1245</v>
      </c>
      <c r="AF6" s="2">
        <v>0.1181</v>
      </c>
      <c r="AG6" s="2">
        <f t="shared" si="6"/>
        <v>0.1173</v>
      </c>
      <c r="AH6" s="2">
        <v>0.1235</v>
      </c>
      <c r="AI6" s="2">
        <v>9.3600000000000003E-2</v>
      </c>
      <c r="AJ6" s="2">
        <v>0.1368</v>
      </c>
      <c r="AK6" s="2">
        <f t="shared" si="7"/>
        <v>0.11796666666666666</v>
      </c>
    </row>
    <row r="7" spans="1:37" x14ac:dyDescent="0.45">
      <c r="A7" s="8">
        <v>2.7777777777777779E-3</v>
      </c>
      <c r="B7" s="2">
        <v>0.1061</v>
      </c>
      <c r="C7" s="2">
        <v>0.1052</v>
      </c>
      <c r="D7" s="2">
        <v>9.8400000000000001E-2</v>
      </c>
      <c r="E7" s="2">
        <f t="shared" si="0"/>
        <v>0.10323333333333333</v>
      </c>
      <c r="F7" s="2">
        <v>0.15640000000000001</v>
      </c>
      <c r="G7" s="2">
        <v>0.1431</v>
      </c>
      <c r="H7" s="2">
        <v>0.152</v>
      </c>
      <c r="I7" s="2">
        <f t="shared" si="8"/>
        <v>0.15049999999999999</v>
      </c>
      <c r="J7" s="2">
        <v>0.13519999999999999</v>
      </c>
      <c r="K7" s="2">
        <v>0.129</v>
      </c>
      <c r="L7" s="2">
        <v>0.1341</v>
      </c>
      <c r="M7" s="2">
        <f t="shared" si="1"/>
        <v>0.13276666666666667</v>
      </c>
      <c r="N7" s="2">
        <v>0.1341</v>
      </c>
      <c r="O7" s="2">
        <v>0.1353</v>
      </c>
      <c r="P7" s="2">
        <v>0.1384</v>
      </c>
      <c r="Q7" s="2">
        <f t="shared" si="2"/>
        <v>0.13593333333333332</v>
      </c>
      <c r="R7" s="2">
        <v>0.1391</v>
      </c>
      <c r="S7" s="2">
        <v>0.1361</v>
      </c>
      <c r="T7" s="2">
        <v>0.14149999999999999</v>
      </c>
      <c r="U7" s="2">
        <f t="shared" si="3"/>
        <v>0.1389</v>
      </c>
      <c r="V7" s="2">
        <v>0.13270000000000001</v>
      </c>
      <c r="W7" s="2">
        <v>0.12239999999999999</v>
      </c>
      <c r="X7" s="2">
        <v>0.126</v>
      </c>
      <c r="Y7" s="2">
        <f t="shared" si="4"/>
        <v>0.12703333333333333</v>
      </c>
      <c r="Z7" s="2">
        <v>0.1255</v>
      </c>
      <c r="AA7" s="2">
        <v>0.12690000000000001</v>
      </c>
      <c r="AB7" s="2">
        <v>0.1268</v>
      </c>
      <c r="AC7" s="2">
        <f t="shared" si="5"/>
        <v>0.12639999999999998</v>
      </c>
      <c r="AD7" s="2">
        <v>0.1173</v>
      </c>
      <c r="AE7" s="2">
        <v>0.13619999999999999</v>
      </c>
      <c r="AF7" s="2">
        <v>0.1285</v>
      </c>
      <c r="AG7" s="2">
        <f t="shared" si="6"/>
        <v>0.12733333333333333</v>
      </c>
      <c r="AH7" s="2">
        <v>0.13489999999999999</v>
      </c>
      <c r="AI7" s="2">
        <v>0.10199999999999999</v>
      </c>
      <c r="AJ7" s="2">
        <v>0.15090000000000001</v>
      </c>
      <c r="AK7" s="2">
        <f t="shared" si="7"/>
        <v>0.12926666666666667</v>
      </c>
    </row>
    <row r="8" spans="1:37" x14ac:dyDescent="0.45">
      <c r="A8" s="8">
        <v>3.472222222222222E-3</v>
      </c>
      <c r="B8" s="2">
        <v>0.1193</v>
      </c>
      <c r="C8" s="2">
        <v>0.11840000000000001</v>
      </c>
      <c r="D8" s="2">
        <v>0.1089</v>
      </c>
      <c r="E8" s="2">
        <f t="shared" si="0"/>
        <v>0.11553333333333334</v>
      </c>
      <c r="F8" s="2">
        <v>0.17319999999999999</v>
      </c>
      <c r="G8" s="2">
        <v>0.15740000000000001</v>
      </c>
      <c r="H8" s="2">
        <v>0.16819999999999999</v>
      </c>
      <c r="I8" s="2">
        <f t="shared" si="8"/>
        <v>0.16626666666666667</v>
      </c>
      <c r="J8" s="2">
        <v>0.1482</v>
      </c>
      <c r="K8" s="2">
        <v>0.14050000000000001</v>
      </c>
      <c r="L8" s="2">
        <v>0.14760000000000001</v>
      </c>
      <c r="M8" s="2">
        <f t="shared" si="1"/>
        <v>0.14543333333333333</v>
      </c>
      <c r="N8" s="2">
        <v>0.1464</v>
      </c>
      <c r="O8" s="2">
        <v>0.14799999999999999</v>
      </c>
      <c r="P8" s="2">
        <v>0.15160000000000001</v>
      </c>
      <c r="Q8" s="2">
        <f t="shared" si="2"/>
        <v>0.14866666666666667</v>
      </c>
      <c r="R8" s="2">
        <v>0.151</v>
      </c>
      <c r="S8" s="2">
        <v>0.1492</v>
      </c>
      <c r="T8" s="2">
        <v>0.1547</v>
      </c>
      <c r="U8" s="2">
        <f t="shared" si="3"/>
        <v>0.15163333333333334</v>
      </c>
      <c r="V8" s="2">
        <v>0.1449</v>
      </c>
      <c r="W8" s="2">
        <v>0.1328</v>
      </c>
      <c r="X8" s="2">
        <v>0.13739999999999999</v>
      </c>
      <c r="Y8" s="2">
        <f t="shared" si="4"/>
        <v>0.13836666666666667</v>
      </c>
      <c r="Z8" s="2">
        <v>0.13550000000000001</v>
      </c>
      <c r="AA8" s="2">
        <v>0.1376</v>
      </c>
      <c r="AB8" s="2">
        <v>0.13689999999999999</v>
      </c>
      <c r="AC8" s="2">
        <f t="shared" si="5"/>
        <v>0.13666666666666669</v>
      </c>
      <c r="AD8" s="2">
        <v>0.12690000000000001</v>
      </c>
      <c r="AE8" s="2">
        <v>0.14860000000000001</v>
      </c>
      <c r="AF8" s="2">
        <v>0.1401</v>
      </c>
      <c r="AG8" s="2">
        <f t="shared" si="6"/>
        <v>0.13853333333333334</v>
      </c>
      <c r="AH8" s="2">
        <v>0.14779999999999999</v>
      </c>
      <c r="AI8" s="2">
        <v>0.1111</v>
      </c>
      <c r="AJ8" s="2">
        <v>0.1661</v>
      </c>
      <c r="AK8" s="2">
        <f t="shared" si="7"/>
        <v>0.14166666666666669</v>
      </c>
    </row>
    <row r="9" spans="1:37" x14ac:dyDescent="0.45">
      <c r="A9" s="8">
        <v>4.1666666666666666E-3</v>
      </c>
      <c r="B9" s="2">
        <v>0.13400000000000001</v>
      </c>
      <c r="C9" s="2">
        <v>0.13220000000000001</v>
      </c>
      <c r="D9" s="2">
        <v>0.1198</v>
      </c>
      <c r="E9" s="2">
        <f t="shared" si="0"/>
        <v>0.12866666666666668</v>
      </c>
      <c r="F9" s="2">
        <v>0.19089999999999999</v>
      </c>
      <c r="G9" s="2">
        <v>0.17230000000000001</v>
      </c>
      <c r="H9" s="2">
        <v>0.18509999999999999</v>
      </c>
      <c r="I9" s="2">
        <f t="shared" si="8"/>
        <v>0.18276666666666666</v>
      </c>
      <c r="J9" s="2">
        <v>0.16120000000000001</v>
      </c>
      <c r="K9" s="2">
        <v>0.1527</v>
      </c>
      <c r="L9" s="2">
        <v>0.16070000000000001</v>
      </c>
      <c r="M9" s="2">
        <f t="shared" si="1"/>
        <v>0.15820000000000001</v>
      </c>
      <c r="N9" s="2">
        <v>0.159</v>
      </c>
      <c r="O9" s="2">
        <v>0.16109999999999999</v>
      </c>
      <c r="P9" s="2">
        <v>0.1651</v>
      </c>
      <c r="Q9" s="2">
        <f t="shared" si="2"/>
        <v>0.16173333333333331</v>
      </c>
      <c r="R9" s="2">
        <v>0.1641</v>
      </c>
      <c r="S9" s="2">
        <v>0.16259999999999999</v>
      </c>
      <c r="T9" s="2">
        <v>0.16819999999999999</v>
      </c>
      <c r="U9" s="2">
        <f t="shared" si="3"/>
        <v>0.16496666666666668</v>
      </c>
      <c r="V9" s="2">
        <v>0.15740000000000001</v>
      </c>
      <c r="W9" s="2">
        <v>0.14360000000000001</v>
      </c>
      <c r="X9" s="2">
        <v>0.1489</v>
      </c>
      <c r="Y9" s="2">
        <f t="shared" si="4"/>
        <v>0.14996666666666669</v>
      </c>
      <c r="Z9" s="2">
        <v>0.1464</v>
      </c>
      <c r="AA9" s="2">
        <v>0.1489</v>
      </c>
      <c r="AB9" s="2">
        <v>0.1479</v>
      </c>
      <c r="AC9" s="2">
        <f t="shared" si="5"/>
        <v>0.14773333333333336</v>
      </c>
      <c r="AD9" s="2">
        <v>0.1358</v>
      </c>
      <c r="AE9" s="2">
        <v>0.161</v>
      </c>
      <c r="AF9" s="2">
        <v>0.15160000000000001</v>
      </c>
      <c r="AG9" s="2">
        <f t="shared" si="6"/>
        <v>0.14946666666666666</v>
      </c>
      <c r="AH9" s="2">
        <v>0.16009999999999999</v>
      </c>
      <c r="AI9" s="2">
        <v>0.12039999999999999</v>
      </c>
      <c r="AJ9" s="2">
        <v>0.18160000000000001</v>
      </c>
      <c r="AK9" s="2">
        <f t="shared" si="7"/>
        <v>0.15403333333333333</v>
      </c>
    </row>
    <row r="10" spans="1:37" x14ac:dyDescent="0.45">
      <c r="A10" s="8">
        <v>4.8611111111111112E-3</v>
      </c>
      <c r="B10" s="2">
        <v>0.1482</v>
      </c>
      <c r="C10" s="2">
        <v>0.14630000000000001</v>
      </c>
      <c r="D10" s="2">
        <v>0.13100000000000001</v>
      </c>
      <c r="E10" s="2">
        <f t="shared" si="0"/>
        <v>0.14183333333333334</v>
      </c>
      <c r="F10" s="2">
        <v>0.20880000000000001</v>
      </c>
      <c r="G10" s="2">
        <v>0.18809999999999999</v>
      </c>
      <c r="H10" s="2">
        <v>0.20280000000000001</v>
      </c>
      <c r="I10" s="2">
        <f t="shared" si="8"/>
        <v>0.19989999999999999</v>
      </c>
      <c r="J10" s="2">
        <v>0.17499999999999999</v>
      </c>
      <c r="K10" s="2">
        <v>0.16450000000000001</v>
      </c>
      <c r="L10" s="2">
        <v>0.1741</v>
      </c>
      <c r="M10" s="2">
        <f t="shared" si="1"/>
        <v>0.17120000000000002</v>
      </c>
      <c r="N10" s="2">
        <v>0.1729</v>
      </c>
      <c r="O10" s="2">
        <v>0.1741</v>
      </c>
      <c r="P10" s="2">
        <v>0.1789</v>
      </c>
      <c r="Q10" s="2">
        <f t="shared" si="2"/>
        <v>0.17530000000000001</v>
      </c>
      <c r="R10" s="2">
        <v>0.17730000000000001</v>
      </c>
      <c r="S10" s="2">
        <v>0.17630000000000001</v>
      </c>
      <c r="T10" s="2">
        <v>0.18190000000000001</v>
      </c>
      <c r="U10" s="2">
        <f t="shared" si="3"/>
        <v>0.17850000000000002</v>
      </c>
      <c r="V10" s="2">
        <v>0.1701</v>
      </c>
      <c r="W10" s="2">
        <v>0.15490000000000001</v>
      </c>
      <c r="X10" s="2">
        <v>0.16089999999999999</v>
      </c>
      <c r="Y10" s="2">
        <f t="shared" si="4"/>
        <v>0.16196666666666668</v>
      </c>
      <c r="Z10" s="2">
        <v>0.15720000000000001</v>
      </c>
      <c r="AA10" s="2">
        <v>0.16059999999999999</v>
      </c>
      <c r="AB10" s="2">
        <v>0.15970000000000001</v>
      </c>
      <c r="AC10" s="2">
        <f t="shared" si="5"/>
        <v>0.15916666666666665</v>
      </c>
      <c r="AD10" s="2">
        <v>0.14549999999999999</v>
      </c>
      <c r="AE10" s="2">
        <v>0.17449999999999999</v>
      </c>
      <c r="AF10" s="2">
        <v>0.16300000000000001</v>
      </c>
      <c r="AG10" s="2">
        <f t="shared" si="6"/>
        <v>0.161</v>
      </c>
      <c r="AH10" s="2">
        <v>0.1731</v>
      </c>
      <c r="AI10" s="2">
        <v>0.13020000000000001</v>
      </c>
      <c r="AJ10" s="2">
        <v>0.1978</v>
      </c>
      <c r="AK10" s="2">
        <f t="shared" si="7"/>
        <v>0.16703333333333334</v>
      </c>
    </row>
    <row r="11" spans="1:37" x14ac:dyDescent="0.45">
      <c r="A11" s="8">
        <v>5.5555555555555558E-3</v>
      </c>
      <c r="B11" s="2">
        <v>0.16370000000000001</v>
      </c>
      <c r="C11" s="2">
        <v>0.1603</v>
      </c>
      <c r="D11" s="2">
        <v>0.14349999999999999</v>
      </c>
      <c r="E11" s="2">
        <f t="shared" si="0"/>
        <v>0.15583333333333335</v>
      </c>
      <c r="F11" s="2">
        <v>0.22739999999999999</v>
      </c>
      <c r="G11" s="2">
        <v>0.2029</v>
      </c>
      <c r="H11" s="2">
        <v>0.22070000000000001</v>
      </c>
      <c r="I11" s="2">
        <f t="shared" si="8"/>
        <v>0.217</v>
      </c>
      <c r="J11" s="2">
        <v>0.1885</v>
      </c>
      <c r="K11" s="2">
        <v>0.17760000000000001</v>
      </c>
      <c r="L11" s="2">
        <v>0.18890000000000001</v>
      </c>
      <c r="M11" s="2">
        <f t="shared" si="1"/>
        <v>0.18499999999999997</v>
      </c>
      <c r="N11" s="2">
        <v>0.18729999999999999</v>
      </c>
      <c r="O11" s="2">
        <v>0.18770000000000001</v>
      </c>
      <c r="P11" s="2">
        <v>0.19239999999999999</v>
      </c>
      <c r="Q11" s="2">
        <f t="shared" si="2"/>
        <v>0.18913333333333335</v>
      </c>
      <c r="R11" s="2">
        <v>0.191</v>
      </c>
      <c r="S11" s="2">
        <v>0.19059999999999999</v>
      </c>
      <c r="T11" s="2">
        <v>0.19639999999999999</v>
      </c>
      <c r="U11" s="2">
        <f t="shared" si="3"/>
        <v>0.19266666666666665</v>
      </c>
      <c r="V11" s="2">
        <v>0.1832</v>
      </c>
      <c r="W11" s="2">
        <v>0.1661</v>
      </c>
      <c r="X11" s="2">
        <v>0.1731</v>
      </c>
      <c r="Y11" s="2">
        <f t="shared" si="4"/>
        <v>0.17413333333333333</v>
      </c>
      <c r="Z11" s="2">
        <v>0.16889999999999999</v>
      </c>
      <c r="AA11" s="2">
        <v>0.17269999999999999</v>
      </c>
      <c r="AB11" s="2">
        <v>0.17130000000000001</v>
      </c>
      <c r="AC11" s="2">
        <f t="shared" si="5"/>
        <v>0.17096666666666668</v>
      </c>
      <c r="AD11" s="2">
        <v>0.15620000000000001</v>
      </c>
      <c r="AE11" s="2">
        <v>0.18740000000000001</v>
      </c>
      <c r="AF11" s="2">
        <v>0.17560000000000001</v>
      </c>
      <c r="AG11" s="2">
        <f t="shared" si="6"/>
        <v>0.17306666666666667</v>
      </c>
      <c r="AH11" s="2">
        <v>0.18679999999999999</v>
      </c>
      <c r="AI11" s="2">
        <v>0.1404</v>
      </c>
      <c r="AJ11" s="2">
        <v>0.21479999999999999</v>
      </c>
      <c r="AK11" s="2">
        <f t="shared" si="7"/>
        <v>0.18066666666666667</v>
      </c>
    </row>
    <row r="12" spans="1:37" x14ac:dyDescent="0.45">
      <c r="A12" s="8">
        <v>6.2499999999999995E-3</v>
      </c>
      <c r="B12" s="2">
        <v>0.17949999999999999</v>
      </c>
      <c r="C12" s="2">
        <v>0.17580000000000001</v>
      </c>
      <c r="D12" s="2">
        <v>0.15529999999999999</v>
      </c>
      <c r="E12" s="2">
        <f t="shared" si="0"/>
        <v>0.17019999999999999</v>
      </c>
      <c r="F12" s="2">
        <v>0.24629999999999999</v>
      </c>
      <c r="G12" s="2">
        <v>0.21920000000000001</v>
      </c>
      <c r="H12" s="2">
        <v>0.23849999999999999</v>
      </c>
      <c r="I12" s="2">
        <f t="shared" si="8"/>
        <v>0.23466666666666666</v>
      </c>
      <c r="J12" s="2">
        <v>0.20250000000000001</v>
      </c>
      <c r="K12" s="2">
        <v>0.19070000000000001</v>
      </c>
      <c r="L12" s="2">
        <v>0.20269999999999999</v>
      </c>
      <c r="M12" s="2">
        <f t="shared" si="1"/>
        <v>0.19863333333333333</v>
      </c>
      <c r="N12" s="2">
        <v>0.20069999999999999</v>
      </c>
      <c r="O12" s="2">
        <v>0.20169999999999999</v>
      </c>
      <c r="P12" s="2">
        <v>0.20699999999999999</v>
      </c>
      <c r="Q12" s="2">
        <f t="shared" si="2"/>
        <v>0.2031333333333333</v>
      </c>
      <c r="R12" s="2">
        <v>0.20380000000000001</v>
      </c>
      <c r="S12" s="2">
        <v>0.20430000000000001</v>
      </c>
      <c r="T12" s="2">
        <v>0.2112</v>
      </c>
      <c r="U12" s="2">
        <f t="shared" si="3"/>
        <v>0.20643333333333333</v>
      </c>
      <c r="V12" s="2">
        <v>0.19750000000000001</v>
      </c>
      <c r="W12" s="2">
        <v>0.1779</v>
      </c>
      <c r="X12" s="2">
        <v>0.1857</v>
      </c>
      <c r="Y12" s="2">
        <f t="shared" si="4"/>
        <v>0.18703333333333336</v>
      </c>
      <c r="Z12" s="2">
        <v>0.18029999999999999</v>
      </c>
      <c r="AA12" s="2">
        <v>0.18529999999999999</v>
      </c>
      <c r="AB12" s="2">
        <v>0.18360000000000001</v>
      </c>
      <c r="AC12" s="2">
        <f t="shared" si="5"/>
        <v>0.18306666666666668</v>
      </c>
      <c r="AD12" s="2">
        <v>0.16569999999999999</v>
      </c>
      <c r="AE12" s="2">
        <v>0.20250000000000001</v>
      </c>
      <c r="AF12" s="2">
        <v>0.18740000000000001</v>
      </c>
      <c r="AG12" s="2">
        <f t="shared" si="6"/>
        <v>0.1852</v>
      </c>
      <c r="AH12" s="2">
        <v>0.2001</v>
      </c>
      <c r="AI12" s="2">
        <v>0.15</v>
      </c>
      <c r="AJ12" s="2">
        <v>0.2316</v>
      </c>
      <c r="AK12" s="2">
        <f t="shared" si="7"/>
        <v>0.19389999999999999</v>
      </c>
    </row>
    <row r="13" spans="1:37" x14ac:dyDescent="0.45">
      <c r="A13" s="8">
        <v>6.9444444444444441E-3</v>
      </c>
      <c r="B13" s="2">
        <v>0.1973</v>
      </c>
      <c r="C13" s="2">
        <v>0.1915</v>
      </c>
      <c r="D13" s="2">
        <v>0.16880000000000001</v>
      </c>
      <c r="E13" s="2">
        <f t="shared" si="0"/>
        <v>0.18586666666666671</v>
      </c>
      <c r="F13" s="2">
        <v>0.26650000000000001</v>
      </c>
      <c r="G13" s="2">
        <v>0.2351</v>
      </c>
      <c r="H13" s="2">
        <v>0.25629999999999997</v>
      </c>
      <c r="I13" s="2">
        <f t="shared" si="8"/>
        <v>0.25263333333333332</v>
      </c>
      <c r="J13" s="2">
        <v>0.21690000000000001</v>
      </c>
      <c r="K13" s="2">
        <v>0.20369999999999999</v>
      </c>
      <c r="L13" s="2">
        <v>0.21759999999999999</v>
      </c>
      <c r="M13" s="2">
        <f t="shared" si="1"/>
        <v>0.21273333333333333</v>
      </c>
      <c r="N13" s="2">
        <v>0.215</v>
      </c>
      <c r="O13" s="2">
        <v>0.21709999999999999</v>
      </c>
      <c r="P13" s="2">
        <v>0.22170000000000001</v>
      </c>
      <c r="Q13" s="2">
        <f t="shared" si="2"/>
        <v>0.21793333333333331</v>
      </c>
      <c r="R13" s="2">
        <v>0.2175</v>
      </c>
      <c r="S13" s="2">
        <v>0.219</v>
      </c>
      <c r="T13" s="2">
        <v>0.22539999999999999</v>
      </c>
      <c r="U13" s="2">
        <f t="shared" si="3"/>
        <v>0.22063333333333332</v>
      </c>
      <c r="V13" s="2">
        <v>0.21199999999999999</v>
      </c>
      <c r="W13" s="2">
        <v>0.1888</v>
      </c>
      <c r="X13" s="2">
        <v>0.19900000000000001</v>
      </c>
      <c r="Y13" s="2">
        <f t="shared" si="4"/>
        <v>0.19993333333333332</v>
      </c>
      <c r="Z13" s="2">
        <v>0.19220000000000001</v>
      </c>
      <c r="AA13" s="2">
        <v>0.1978</v>
      </c>
      <c r="AB13" s="2">
        <v>0.19620000000000001</v>
      </c>
      <c r="AC13" s="2">
        <f t="shared" si="5"/>
        <v>0.19540000000000002</v>
      </c>
      <c r="AD13" s="2">
        <v>0.17649999999999999</v>
      </c>
      <c r="AE13" s="2">
        <v>0.21759999999999999</v>
      </c>
      <c r="AF13" s="2">
        <v>0.20069999999999999</v>
      </c>
      <c r="AG13" s="2">
        <f t="shared" si="6"/>
        <v>0.19826666666666667</v>
      </c>
      <c r="AH13" s="2">
        <v>0.2137</v>
      </c>
      <c r="AI13" s="2">
        <v>0.1605</v>
      </c>
      <c r="AJ13" s="2">
        <v>0.2477</v>
      </c>
      <c r="AK13" s="2">
        <f t="shared" si="7"/>
        <v>0.20730000000000001</v>
      </c>
    </row>
    <row r="14" spans="1:37" x14ac:dyDescent="0.45">
      <c r="A14" s="8">
        <v>7.6388888888888886E-3</v>
      </c>
      <c r="B14" s="2">
        <v>0.21479999999999999</v>
      </c>
      <c r="C14" s="2">
        <v>0.20749999999999999</v>
      </c>
      <c r="D14" s="2">
        <v>0.185</v>
      </c>
      <c r="E14" s="2">
        <f t="shared" si="0"/>
        <v>0.20243333333333333</v>
      </c>
      <c r="F14" s="2">
        <v>0.28510000000000002</v>
      </c>
      <c r="G14" s="2">
        <v>0.25</v>
      </c>
      <c r="H14" s="2">
        <v>0.27389999999999998</v>
      </c>
      <c r="I14" s="2">
        <f t="shared" si="8"/>
        <v>0.26966666666666667</v>
      </c>
      <c r="J14" s="2">
        <v>0.23230000000000001</v>
      </c>
      <c r="K14" s="2">
        <v>0.2172</v>
      </c>
      <c r="L14" s="2">
        <v>0.23200000000000001</v>
      </c>
      <c r="M14" s="2">
        <f t="shared" si="1"/>
        <v>0.22716666666666666</v>
      </c>
      <c r="N14" s="2">
        <v>0.2298</v>
      </c>
      <c r="O14" s="2">
        <v>0.23130000000000001</v>
      </c>
      <c r="P14" s="2">
        <v>0.2361</v>
      </c>
      <c r="Q14" s="2">
        <f t="shared" si="2"/>
        <v>0.23240000000000002</v>
      </c>
      <c r="R14" s="2">
        <v>0.23039999999999999</v>
      </c>
      <c r="S14" s="2">
        <v>0.23230000000000001</v>
      </c>
      <c r="T14" s="2">
        <v>0.2394</v>
      </c>
      <c r="U14" s="2">
        <f t="shared" si="3"/>
        <v>0.23403333333333332</v>
      </c>
      <c r="V14" s="2">
        <v>0.22600000000000001</v>
      </c>
      <c r="W14" s="2">
        <v>0.20169999999999999</v>
      </c>
      <c r="X14" s="2">
        <v>0.2122</v>
      </c>
      <c r="Y14" s="2">
        <f t="shared" si="4"/>
        <v>0.21329999999999996</v>
      </c>
      <c r="Z14" s="2">
        <v>0.20449999999999999</v>
      </c>
      <c r="AA14" s="2">
        <v>0.2112</v>
      </c>
      <c r="AB14" s="2">
        <v>0.20799999999999999</v>
      </c>
      <c r="AC14" s="2">
        <f t="shared" si="5"/>
        <v>0.20789999999999997</v>
      </c>
      <c r="AD14" s="2">
        <v>0.18759999999999999</v>
      </c>
      <c r="AE14" s="2">
        <v>0.23200000000000001</v>
      </c>
      <c r="AF14" s="2">
        <v>0.21340000000000001</v>
      </c>
      <c r="AG14" s="2">
        <f t="shared" si="6"/>
        <v>0.21099999999999999</v>
      </c>
      <c r="AH14" s="2">
        <v>0.22789999999999999</v>
      </c>
      <c r="AI14" s="2">
        <v>0.1711</v>
      </c>
      <c r="AJ14" s="2">
        <v>0.26690000000000003</v>
      </c>
      <c r="AK14" s="2">
        <f t="shared" si="7"/>
        <v>0.22196666666666667</v>
      </c>
    </row>
    <row r="15" spans="1:37" x14ac:dyDescent="0.45">
      <c r="A15" s="8">
        <v>8.3333333333333332E-3</v>
      </c>
      <c r="B15" s="2">
        <v>0.2349</v>
      </c>
      <c r="C15" s="2">
        <v>0.2248</v>
      </c>
      <c r="D15" s="2">
        <v>0.1963</v>
      </c>
      <c r="E15" s="2">
        <f t="shared" si="0"/>
        <v>0.21866666666666668</v>
      </c>
      <c r="F15" s="2">
        <v>0.30470000000000003</v>
      </c>
      <c r="G15" s="2">
        <v>0.2651</v>
      </c>
      <c r="H15" s="2">
        <v>0.29239999999999999</v>
      </c>
      <c r="I15" s="2">
        <f t="shared" si="8"/>
        <v>0.28740000000000004</v>
      </c>
      <c r="J15" s="2">
        <v>0.24560000000000001</v>
      </c>
      <c r="K15" s="2">
        <v>0.2291</v>
      </c>
      <c r="L15" s="2">
        <v>0.247</v>
      </c>
      <c r="M15" s="2">
        <f t="shared" si="1"/>
        <v>0.24056666666666668</v>
      </c>
      <c r="N15" s="2">
        <v>0.24429999999999999</v>
      </c>
      <c r="O15" s="2">
        <v>0.24679999999999999</v>
      </c>
      <c r="P15" s="2">
        <v>0.2505</v>
      </c>
      <c r="Q15" s="2">
        <f t="shared" si="2"/>
        <v>0.2472</v>
      </c>
      <c r="R15" s="2">
        <v>0.24440000000000001</v>
      </c>
      <c r="S15" s="2">
        <v>0.24709999999999999</v>
      </c>
      <c r="T15" s="2">
        <v>0.25509999999999999</v>
      </c>
      <c r="U15" s="2">
        <f t="shared" si="3"/>
        <v>0.24886666666666665</v>
      </c>
      <c r="V15" s="2">
        <v>0.24160000000000001</v>
      </c>
      <c r="W15" s="2">
        <v>0.21310000000000001</v>
      </c>
      <c r="X15" s="2">
        <v>0.2248</v>
      </c>
      <c r="Y15" s="2">
        <f t="shared" si="4"/>
        <v>0.22650000000000001</v>
      </c>
      <c r="Z15" s="2">
        <v>0.2175</v>
      </c>
      <c r="AA15" s="2">
        <v>0.22359999999999999</v>
      </c>
      <c r="AB15" s="2">
        <v>0.2218</v>
      </c>
      <c r="AC15" s="2">
        <f t="shared" si="5"/>
        <v>0.22096666666666667</v>
      </c>
      <c r="AD15" s="2">
        <v>0.19900000000000001</v>
      </c>
      <c r="AE15" s="2">
        <v>0.24679999999999999</v>
      </c>
      <c r="AF15" s="2">
        <v>0.2273</v>
      </c>
      <c r="AG15" s="2">
        <f t="shared" si="6"/>
        <v>0.22436666666666669</v>
      </c>
      <c r="AH15" s="2">
        <v>0.24179999999999999</v>
      </c>
      <c r="AI15" s="2">
        <v>0.18149999999999999</v>
      </c>
      <c r="AJ15" s="2">
        <v>0.28370000000000001</v>
      </c>
      <c r="AK15" s="2">
        <f t="shared" si="7"/>
        <v>0.23566666666666669</v>
      </c>
    </row>
    <row r="16" spans="1:37" x14ac:dyDescent="0.45">
      <c r="A16" s="8">
        <v>9.0277777777777787E-3</v>
      </c>
      <c r="B16" s="2">
        <v>0.255</v>
      </c>
      <c r="C16" s="2">
        <v>0.24260000000000001</v>
      </c>
      <c r="D16" s="2">
        <v>0.21129999999999999</v>
      </c>
      <c r="E16" s="2">
        <f t="shared" si="0"/>
        <v>0.23630000000000004</v>
      </c>
      <c r="F16" s="2">
        <v>0.32379999999999998</v>
      </c>
      <c r="G16" s="2">
        <v>0.2802</v>
      </c>
      <c r="H16" s="2">
        <v>0.30830000000000002</v>
      </c>
      <c r="I16" s="2">
        <f t="shared" si="8"/>
        <v>0.30409999999999998</v>
      </c>
      <c r="J16" s="2">
        <v>0.25950000000000001</v>
      </c>
      <c r="K16" s="2">
        <v>0.24279999999999999</v>
      </c>
      <c r="L16" s="2">
        <v>0.26219999999999999</v>
      </c>
      <c r="M16" s="2">
        <f t="shared" si="1"/>
        <v>0.2548333333333333</v>
      </c>
      <c r="N16" s="2">
        <v>0.25950000000000001</v>
      </c>
      <c r="O16" s="2">
        <v>0.25990000000000002</v>
      </c>
      <c r="P16" s="2">
        <v>0.26479999999999998</v>
      </c>
      <c r="Q16" s="2">
        <f t="shared" si="2"/>
        <v>0.26140000000000002</v>
      </c>
      <c r="R16" s="2">
        <v>0.25800000000000001</v>
      </c>
      <c r="S16" s="2">
        <v>0.2606</v>
      </c>
      <c r="T16" s="2">
        <v>0.26910000000000001</v>
      </c>
      <c r="U16" s="2">
        <f t="shared" si="3"/>
        <v>0.26256666666666667</v>
      </c>
      <c r="V16" s="2">
        <v>0.25619999999999998</v>
      </c>
      <c r="W16" s="2">
        <v>0.22639999999999999</v>
      </c>
      <c r="X16" s="2">
        <v>0.23810000000000001</v>
      </c>
      <c r="Y16" s="2">
        <f t="shared" si="4"/>
        <v>0.24023333333333333</v>
      </c>
      <c r="Z16" s="2">
        <v>0.22989999999999999</v>
      </c>
      <c r="AA16" s="2">
        <v>0.2379</v>
      </c>
      <c r="AB16" s="2">
        <v>0.23350000000000001</v>
      </c>
      <c r="AC16" s="2">
        <f t="shared" si="5"/>
        <v>0.23376666666666668</v>
      </c>
      <c r="AD16" s="2">
        <v>0.20979999999999999</v>
      </c>
      <c r="AE16" s="2">
        <v>0.26290000000000002</v>
      </c>
      <c r="AF16" s="2">
        <v>0.2397</v>
      </c>
      <c r="AG16" s="2">
        <f t="shared" si="6"/>
        <v>0.23746666666666669</v>
      </c>
      <c r="AH16" s="2">
        <v>0.2555</v>
      </c>
      <c r="AI16" s="2">
        <v>0.1925</v>
      </c>
      <c r="AJ16" s="2">
        <v>0.3009</v>
      </c>
      <c r="AK16" s="2">
        <f t="shared" si="7"/>
        <v>0.24963333333333335</v>
      </c>
    </row>
    <row r="17" spans="1:37" x14ac:dyDescent="0.45">
      <c r="A17" s="8">
        <v>9.7222222222222224E-3</v>
      </c>
      <c r="B17" s="2">
        <v>0.27550000000000002</v>
      </c>
      <c r="C17" s="2">
        <v>0.26019999999999999</v>
      </c>
      <c r="D17" s="2">
        <v>0.22589999999999999</v>
      </c>
      <c r="E17" s="2">
        <f t="shared" si="0"/>
        <v>0.25386666666666668</v>
      </c>
      <c r="F17" s="2">
        <v>0.34239999999999998</v>
      </c>
      <c r="G17" s="2">
        <v>0.2949</v>
      </c>
      <c r="H17" s="2">
        <v>0.32590000000000002</v>
      </c>
      <c r="I17" s="2">
        <f t="shared" si="8"/>
        <v>0.32106666666666667</v>
      </c>
      <c r="J17" s="2">
        <v>0.27529999999999999</v>
      </c>
      <c r="K17" s="2">
        <v>0.2545</v>
      </c>
      <c r="L17" s="2">
        <v>0.27660000000000001</v>
      </c>
      <c r="M17" s="2">
        <f t="shared" si="1"/>
        <v>0.26879999999999998</v>
      </c>
      <c r="N17" s="2">
        <v>0.2737</v>
      </c>
      <c r="O17" s="2">
        <v>0.27610000000000001</v>
      </c>
      <c r="P17" s="2">
        <v>0.27889999999999998</v>
      </c>
      <c r="Q17" s="2">
        <f t="shared" si="2"/>
        <v>0.27623333333333333</v>
      </c>
      <c r="R17" s="2">
        <v>0.2717</v>
      </c>
      <c r="S17" s="2">
        <v>0.27439999999999998</v>
      </c>
      <c r="T17" s="2">
        <v>0.2833</v>
      </c>
      <c r="U17" s="2">
        <f t="shared" si="3"/>
        <v>0.27646666666666669</v>
      </c>
      <c r="V17" s="2">
        <v>0.27150000000000002</v>
      </c>
      <c r="W17" s="2">
        <v>0.23910000000000001</v>
      </c>
      <c r="X17" s="2">
        <v>0.252</v>
      </c>
      <c r="Y17" s="2">
        <f t="shared" si="4"/>
        <v>0.25420000000000004</v>
      </c>
      <c r="Z17" s="2">
        <v>0.24210000000000001</v>
      </c>
      <c r="AA17" s="2">
        <v>0.25090000000000001</v>
      </c>
      <c r="AB17" s="2">
        <v>0.24729999999999999</v>
      </c>
      <c r="AC17" s="2">
        <f t="shared" si="5"/>
        <v>0.24676666666666666</v>
      </c>
      <c r="AD17" s="2">
        <v>0.2213</v>
      </c>
      <c r="AE17" s="2">
        <v>0.2787</v>
      </c>
      <c r="AF17" s="2">
        <v>0.25290000000000001</v>
      </c>
      <c r="AG17" s="2">
        <f t="shared" si="6"/>
        <v>0.25096666666666667</v>
      </c>
      <c r="AH17" s="2">
        <v>0.27</v>
      </c>
      <c r="AI17" s="2">
        <v>0.2031</v>
      </c>
      <c r="AJ17" s="2">
        <v>0.31840000000000002</v>
      </c>
      <c r="AK17" s="2">
        <f t="shared" si="7"/>
        <v>0.26383333333333336</v>
      </c>
    </row>
    <row r="18" spans="1:37" x14ac:dyDescent="0.45">
      <c r="A18" s="8">
        <v>1.0416666666666666E-2</v>
      </c>
      <c r="B18" s="2">
        <v>0.29599999999999999</v>
      </c>
      <c r="C18" s="2">
        <v>0.27660000000000001</v>
      </c>
      <c r="D18" s="2">
        <v>0.2414</v>
      </c>
      <c r="E18" s="2">
        <f t="shared" si="0"/>
        <v>0.27133333333333337</v>
      </c>
      <c r="F18" s="2">
        <v>0.36299999999999999</v>
      </c>
      <c r="G18" s="2">
        <v>0.30890000000000001</v>
      </c>
      <c r="H18" s="2">
        <v>0.34189999999999998</v>
      </c>
      <c r="I18" s="2">
        <f t="shared" si="8"/>
        <v>0.33793333333333325</v>
      </c>
      <c r="J18" s="2">
        <v>0.28839999999999999</v>
      </c>
      <c r="K18" s="2">
        <v>0.26790000000000003</v>
      </c>
      <c r="L18" s="2">
        <v>0.29149999999999998</v>
      </c>
      <c r="M18" s="2">
        <f t="shared" si="1"/>
        <v>0.28260000000000002</v>
      </c>
      <c r="N18" s="2">
        <v>0.28860000000000002</v>
      </c>
      <c r="O18" s="2">
        <v>0.2878</v>
      </c>
      <c r="P18" s="2">
        <v>0.29380000000000001</v>
      </c>
      <c r="Q18" s="2">
        <f t="shared" si="2"/>
        <v>0.29006666666666669</v>
      </c>
      <c r="R18" s="2">
        <v>0.28320000000000001</v>
      </c>
      <c r="S18" s="2">
        <v>0.2883</v>
      </c>
      <c r="T18" s="2">
        <v>0.29759999999999998</v>
      </c>
      <c r="U18" s="2">
        <f t="shared" si="3"/>
        <v>0.28970000000000001</v>
      </c>
      <c r="V18" s="2">
        <v>0.28660000000000002</v>
      </c>
      <c r="W18" s="2">
        <v>0.25080000000000002</v>
      </c>
      <c r="X18" s="2">
        <v>0.2651</v>
      </c>
      <c r="Y18" s="2">
        <f t="shared" si="4"/>
        <v>0.26750000000000002</v>
      </c>
      <c r="Z18" s="2">
        <v>0.25459999999999999</v>
      </c>
      <c r="AA18" s="2">
        <v>0.2646</v>
      </c>
      <c r="AB18" s="2">
        <v>0.25950000000000001</v>
      </c>
      <c r="AC18" s="2">
        <f t="shared" si="5"/>
        <v>0.25956666666666667</v>
      </c>
      <c r="AD18" s="2">
        <v>0.23180000000000001</v>
      </c>
      <c r="AE18" s="2">
        <v>0.29459999999999997</v>
      </c>
      <c r="AF18" s="2">
        <v>0.26679999999999998</v>
      </c>
      <c r="AG18" s="2">
        <f t="shared" si="6"/>
        <v>0.26439999999999997</v>
      </c>
      <c r="AH18" s="2">
        <v>0.28389999999999999</v>
      </c>
      <c r="AI18" s="2">
        <v>0.21379999999999999</v>
      </c>
      <c r="AJ18" s="2">
        <v>0.33560000000000001</v>
      </c>
      <c r="AK18" s="2">
        <f t="shared" si="7"/>
        <v>0.27776666666666666</v>
      </c>
    </row>
    <row r="19" spans="1:37" x14ac:dyDescent="0.45">
      <c r="A19" s="8">
        <v>1.1111111111111112E-2</v>
      </c>
      <c r="B19" s="2">
        <v>0.31769999999999998</v>
      </c>
      <c r="C19" s="2">
        <v>0.29470000000000002</v>
      </c>
      <c r="D19" s="2">
        <v>0.2571</v>
      </c>
      <c r="E19" s="2">
        <f t="shared" si="0"/>
        <v>0.28983333333333333</v>
      </c>
      <c r="F19" s="2">
        <v>0.38119999999999998</v>
      </c>
      <c r="G19" s="2">
        <v>0.32350000000000001</v>
      </c>
      <c r="H19" s="2">
        <v>0.35759999999999997</v>
      </c>
      <c r="I19" s="2">
        <f t="shared" si="8"/>
        <v>0.35410000000000003</v>
      </c>
      <c r="J19" s="2">
        <v>0.30220000000000002</v>
      </c>
      <c r="K19" s="2">
        <v>0.27950000000000003</v>
      </c>
      <c r="L19" s="2">
        <v>0.30649999999999999</v>
      </c>
      <c r="M19" s="2">
        <f t="shared" si="1"/>
        <v>0.2960666666666667</v>
      </c>
      <c r="N19" s="2">
        <v>0.30330000000000001</v>
      </c>
      <c r="O19" s="2">
        <v>0.30130000000000001</v>
      </c>
      <c r="P19" s="2">
        <v>0.308</v>
      </c>
      <c r="Q19" s="2">
        <f t="shared" si="2"/>
        <v>0.30420000000000003</v>
      </c>
      <c r="R19" s="2">
        <v>0.29620000000000002</v>
      </c>
      <c r="S19" s="2">
        <v>0.30149999999999999</v>
      </c>
      <c r="T19" s="2">
        <v>0.30980000000000002</v>
      </c>
      <c r="U19" s="2">
        <f t="shared" si="3"/>
        <v>0.30249999999999999</v>
      </c>
      <c r="V19" s="2">
        <v>0.30220000000000002</v>
      </c>
      <c r="W19" s="2">
        <v>0.26379999999999998</v>
      </c>
      <c r="X19" s="2">
        <v>0.27800000000000002</v>
      </c>
      <c r="Y19" s="2">
        <f t="shared" si="4"/>
        <v>0.28133333333333338</v>
      </c>
      <c r="Z19" s="2">
        <v>0.26740000000000003</v>
      </c>
      <c r="AA19" s="2">
        <v>0.27810000000000001</v>
      </c>
      <c r="AB19" s="2">
        <v>0.27379999999999999</v>
      </c>
      <c r="AC19" s="2">
        <f t="shared" si="5"/>
        <v>0.27310000000000006</v>
      </c>
      <c r="AD19" s="2">
        <v>0.24349999999999999</v>
      </c>
      <c r="AE19" s="2">
        <v>0.31059999999999999</v>
      </c>
      <c r="AF19" s="2">
        <v>0.27989999999999998</v>
      </c>
      <c r="AG19" s="2">
        <f t="shared" si="6"/>
        <v>0.27800000000000002</v>
      </c>
      <c r="AH19" s="2">
        <v>0.29730000000000001</v>
      </c>
      <c r="AI19" s="2">
        <v>0.22450000000000001</v>
      </c>
      <c r="AJ19" s="2">
        <v>0.3533</v>
      </c>
      <c r="AK19" s="2">
        <f t="shared" si="7"/>
        <v>0.29170000000000001</v>
      </c>
    </row>
    <row r="20" spans="1:37" x14ac:dyDescent="0.45">
      <c r="A20" s="8">
        <v>1.1805555555555555E-2</v>
      </c>
      <c r="B20" s="2">
        <v>0.3402</v>
      </c>
      <c r="C20" s="2">
        <v>0.31319999999999998</v>
      </c>
      <c r="D20" s="2">
        <v>0.2732</v>
      </c>
      <c r="E20" s="2">
        <f t="shared" si="0"/>
        <v>0.30886666666666668</v>
      </c>
      <c r="F20" s="2">
        <v>0.39860000000000001</v>
      </c>
      <c r="G20" s="2">
        <v>0.33589999999999998</v>
      </c>
      <c r="H20" s="2">
        <v>0.37209999999999999</v>
      </c>
      <c r="I20" s="2">
        <f t="shared" si="8"/>
        <v>0.36886666666666662</v>
      </c>
      <c r="J20" s="2">
        <v>0.316</v>
      </c>
      <c r="K20" s="2">
        <v>0.2908</v>
      </c>
      <c r="L20" s="2">
        <v>0.3206</v>
      </c>
      <c r="M20" s="2">
        <f t="shared" si="1"/>
        <v>0.30913333333333332</v>
      </c>
      <c r="N20" s="2">
        <v>0.31690000000000002</v>
      </c>
      <c r="O20" s="2">
        <v>0.31509999999999999</v>
      </c>
      <c r="P20" s="2">
        <v>0.3211</v>
      </c>
      <c r="Q20" s="2">
        <f t="shared" si="2"/>
        <v>0.31770000000000004</v>
      </c>
      <c r="R20" s="2">
        <v>0.30909999999999999</v>
      </c>
      <c r="S20" s="2">
        <v>0.31390000000000001</v>
      </c>
      <c r="T20" s="2">
        <v>0.32390000000000002</v>
      </c>
      <c r="U20" s="2">
        <f t="shared" si="3"/>
        <v>0.31563333333333338</v>
      </c>
      <c r="V20" s="2">
        <v>0.31719999999999998</v>
      </c>
      <c r="W20" s="2">
        <v>0.27579999999999999</v>
      </c>
      <c r="X20" s="2">
        <v>0.29160000000000003</v>
      </c>
      <c r="Y20" s="2">
        <f t="shared" si="4"/>
        <v>0.29486666666666667</v>
      </c>
      <c r="Z20" s="2">
        <v>0.27960000000000002</v>
      </c>
      <c r="AA20" s="2">
        <v>0.29170000000000001</v>
      </c>
      <c r="AB20" s="2">
        <v>0.2853</v>
      </c>
      <c r="AC20" s="2">
        <f t="shared" si="5"/>
        <v>0.28553333333333336</v>
      </c>
      <c r="AD20" s="2">
        <v>0.2545</v>
      </c>
      <c r="AE20" s="2">
        <v>0.3261</v>
      </c>
      <c r="AF20" s="2">
        <v>0.29380000000000001</v>
      </c>
      <c r="AG20" s="2">
        <f t="shared" si="6"/>
        <v>0.29146666666666671</v>
      </c>
      <c r="AH20" s="2">
        <v>0.30990000000000001</v>
      </c>
      <c r="AI20" s="2">
        <v>0.2349</v>
      </c>
      <c r="AJ20" s="2">
        <v>0.36930000000000002</v>
      </c>
      <c r="AK20" s="2">
        <f t="shared" si="7"/>
        <v>0.30469999999999997</v>
      </c>
    </row>
    <row r="21" spans="1:37" x14ac:dyDescent="0.45">
      <c r="A21" s="8">
        <v>1.2499999999999999E-2</v>
      </c>
      <c r="B21" s="2">
        <v>0.36209999999999998</v>
      </c>
      <c r="C21" s="2">
        <v>0.33139999999999997</v>
      </c>
      <c r="D21" s="2">
        <v>0.28989999999999999</v>
      </c>
      <c r="E21" s="2">
        <f t="shared" si="0"/>
        <v>0.32780000000000004</v>
      </c>
      <c r="F21" s="2">
        <v>0.41639999999999999</v>
      </c>
      <c r="G21" s="2">
        <v>0.34970000000000001</v>
      </c>
      <c r="H21" s="2">
        <v>0.38729999999999998</v>
      </c>
      <c r="I21" s="2">
        <f t="shared" si="8"/>
        <v>0.38446666666666668</v>
      </c>
      <c r="J21" s="2">
        <v>0.32940000000000003</v>
      </c>
      <c r="K21" s="2">
        <v>0.3034</v>
      </c>
      <c r="L21" s="2">
        <v>0.33339999999999997</v>
      </c>
      <c r="M21" s="2">
        <f t="shared" si="1"/>
        <v>0.32206666666666667</v>
      </c>
      <c r="N21" s="2">
        <v>0.33179999999999998</v>
      </c>
      <c r="O21" s="2">
        <v>0.32840000000000003</v>
      </c>
      <c r="P21" s="2">
        <v>0.33479999999999999</v>
      </c>
      <c r="Q21" s="2">
        <f t="shared" si="2"/>
        <v>0.33166666666666667</v>
      </c>
      <c r="R21" s="2">
        <v>0.32079999999999997</v>
      </c>
      <c r="S21" s="2">
        <v>0.32640000000000002</v>
      </c>
      <c r="T21" s="2">
        <v>0.33679999999999999</v>
      </c>
      <c r="U21" s="2">
        <f t="shared" si="3"/>
        <v>0.32800000000000001</v>
      </c>
      <c r="V21" s="2">
        <v>0.33379999999999999</v>
      </c>
      <c r="W21" s="2">
        <v>0.28770000000000001</v>
      </c>
      <c r="X21" s="2">
        <v>0.30499999999999999</v>
      </c>
      <c r="Y21" s="2">
        <f t="shared" si="4"/>
        <v>0.30883333333333329</v>
      </c>
      <c r="Z21" s="2">
        <v>0.29349999999999998</v>
      </c>
      <c r="AA21" s="2">
        <v>0.30549999999999999</v>
      </c>
      <c r="AB21" s="2">
        <v>0.29880000000000001</v>
      </c>
      <c r="AC21" s="2">
        <f t="shared" si="5"/>
        <v>0.29926666666666663</v>
      </c>
      <c r="AD21" s="2">
        <v>0.26579999999999998</v>
      </c>
      <c r="AE21" s="2">
        <v>0.34370000000000001</v>
      </c>
      <c r="AF21" s="2">
        <v>0.30680000000000002</v>
      </c>
      <c r="AG21" s="2">
        <f t="shared" si="6"/>
        <v>0.30543333333333328</v>
      </c>
      <c r="AH21" s="2">
        <v>0.32379999999999998</v>
      </c>
      <c r="AI21" s="2">
        <v>0.2462</v>
      </c>
      <c r="AJ21" s="2">
        <v>0.38750000000000001</v>
      </c>
      <c r="AK21" s="2">
        <f t="shared" si="7"/>
        <v>0.31916666666666665</v>
      </c>
    </row>
    <row r="22" spans="1:37" x14ac:dyDescent="0.45">
      <c r="A22" s="8">
        <v>1.3194444444444444E-2</v>
      </c>
      <c r="B22" s="2">
        <v>0.38379999999999997</v>
      </c>
      <c r="C22" s="2">
        <v>0.34899999999999998</v>
      </c>
      <c r="D22" s="2">
        <v>0.3049</v>
      </c>
      <c r="E22" s="2">
        <f t="shared" si="0"/>
        <v>0.34589999999999993</v>
      </c>
      <c r="F22" s="2">
        <v>0.43330000000000002</v>
      </c>
      <c r="G22" s="2">
        <v>0.36149999999999999</v>
      </c>
      <c r="H22" s="2">
        <v>0.4007</v>
      </c>
      <c r="I22" s="2">
        <f t="shared" si="8"/>
        <v>0.39850000000000002</v>
      </c>
      <c r="J22" s="2">
        <v>0.34320000000000001</v>
      </c>
      <c r="K22" s="2">
        <v>0.31480000000000002</v>
      </c>
      <c r="L22" s="2">
        <v>0.34760000000000002</v>
      </c>
      <c r="M22" s="2">
        <f t="shared" si="1"/>
        <v>0.3352</v>
      </c>
      <c r="N22" s="2">
        <v>0.34560000000000002</v>
      </c>
      <c r="O22" s="2">
        <v>0.34189999999999998</v>
      </c>
      <c r="P22" s="2">
        <v>0.34849999999999998</v>
      </c>
      <c r="Q22" s="2">
        <f t="shared" si="2"/>
        <v>0.34533333333333333</v>
      </c>
      <c r="R22" s="2">
        <v>0.3327</v>
      </c>
      <c r="S22" s="2">
        <v>0.33900000000000002</v>
      </c>
      <c r="T22" s="2">
        <v>0.34960000000000002</v>
      </c>
      <c r="U22" s="2">
        <f t="shared" si="3"/>
        <v>0.34043333333333337</v>
      </c>
      <c r="V22" s="2">
        <v>0.34899999999999998</v>
      </c>
      <c r="W22" s="2">
        <v>0.3</v>
      </c>
      <c r="X22" s="2">
        <v>0.31879999999999997</v>
      </c>
      <c r="Y22" s="2">
        <f t="shared" si="4"/>
        <v>0.3226</v>
      </c>
      <c r="Z22" s="2">
        <v>0.30480000000000002</v>
      </c>
      <c r="AA22" s="2">
        <v>0.31859999999999999</v>
      </c>
      <c r="AB22" s="2">
        <v>0.31280000000000002</v>
      </c>
      <c r="AC22" s="2">
        <f t="shared" si="5"/>
        <v>0.31206666666666666</v>
      </c>
      <c r="AD22" s="2">
        <v>0.27679999999999999</v>
      </c>
      <c r="AE22" s="2">
        <v>0.35949999999999999</v>
      </c>
      <c r="AF22" s="2">
        <v>0.32069999999999999</v>
      </c>
      <c r="AG22" s="2">
        <f t="shared" si="6"/>
        <v>0.31900000000000001</v>
      </c>
      <c r="AH22" s="2">
        <v>0.33700000000000002</v>
      </c>
      <c r="AI22" s="2">
        <v>0.2571</v>
      </c>
      <c r="AJ22" s="2">
        <v>0.40339999999999998</v>
      </c>
      <c r="AK22" s="2">
        <f t="shared" si="7"/>
        <v>0.33250000000000002</v>
      </c>
    </row>
    <row r="23" spans="1:37" x14ac:dyDescent="0.45">
      <c r="A23" s="8">
        <v>1.3888888888888888E-2</v>
      </c>
      <c r="B23" s="2">
        <v>0.40439999999999998</v>
      </c>
      <c r="C23" s="2">
        <v>0.36809999999999998</v>
      </c>
      <c r="D23" s="2">
        <v>0.32419999999999999</v>
      </c>
      <c r="E23" s="2">
        <f t="shared" si="0"/>
        <v>0.36556666666666665</v>
      </c>
      <c r="F23" s="2">
        <v>0.45040000000000002</v>
      </c>
      <c r="G23" s="2">
        <v>0.37359999999999999</v>
      </c>
      <c r="H23" s="2">
        <v>0.41489999999999999</v>
      </c>
      <c r="I23" s="2">
        <f t="shared" si="8"/>
        <v>0.4129666666666667</v>
      </c>
      <c r="J23" s="2">
        <v>0.35539999999999999</v>
      </c>
      <c r="K23" s="2">
        <v>0.32529999999999998</v>
      </c>
      <c r="L23" s="2">
        <v>0.36059999999999998</v>
      </c>
      <c r="M23" s="2">
        <f t="shared" si="1"/>
        <v>0.34709999999999996</v>
      </c>
      <c r="N23" s="2">
        <v>0.35980000000000001</v>
      </c>
      <c r="O23" s="2">
        <v>0.35580000000000001</v>
      </c>
      <c r="P23" s="2">
        <v>0.36109999999999998</v>
      </c>
      <c r="Q23" s="2">
        <f t="shared" si="2"/>
        <v>0.3589</v>
      </c>
      <c r="R23" s="2">
        <v>0.3448</v>
      </c>
      <c r="S23" s="2">
        <v>0.3518</v>
      </c>
      <c r="T23" s="2">
        <v>0.36120000000000002</v>
      </c>
      <c r="U23" s="2">
        <f t="shared" si="3"/>
        <v>0.35260000000000002</v>
      </c>
      <c r="V23" s="2">
        <v>0.36309999999999998</v>
      </c>
      <c r="W23" s="2">
        <v>0.3125</v>
      </c>
      <c r="X23" s="2">
        <v>0.33119999999999999</v>
      </c>
      <c r="Y23" s="2">
        <f t="shared" si="4"/>
        <v>0.33559999999999995</v>
      </c>
      <c r="Z23" s="2">
        <v>0.31709999999999999</v>
      </c>
      <c r="AA23" s="2">
        <v>0.33310000000000001</v>
      </c>
      <c r="AB23" s="2">
        <v>0.32429999999999998</v>
      </c>
      <c r="AC23" s="2">
        <f t="shared" si="5"/>
        <v>0.32483333333333331</v>
      </c>
      <c r="AD23" s="2">
        <v>0.28789999999999999</v>
      </c>
      <c r="AE23" s="2">
        <v>0.37630000000000002</v>
      </c>
      <c r="AF23" s="2">
        <v>0.33339999999999997</v>
      </c>
      <c r="AG23" s="2">
        <f t="shared" si="6"/>
        <v>0.33253333333333335</v>
      </c>
      <c r="AH23" s="2">
        <v>0.34870000000000001</v>
      </c>
      <c r="AI23" s="2">
        <v>0.26769999999999999</v>
      </c>
      <c r="AJ23" s="2">
        <v>0.41909999999999997</v>
      </c>
      <c r="AK23" s="2">
        <f t="shared" si="7"/>
        <v>0.34516666666666668</v>
      </c>
    </row>
    <row r="24" spans="1:37" x14ac:dyDescent="0.45">
      <c r="A24" s="8">
        <v>1.4583333333333332E-2</v>
      </c>
      <c r="B24" s="2">
        <v>0.42770000000000002</v>
      </c>
      <c r="C24" s="2">
        <v>0.3866</v>
      </c>
      <c r="D24" s="2">
        <v>0.34300000000000003</v>
      </c>
      <c r="E24" s="2">
        <f t="shared" si="0"/>
        <v>0.38576666666666665</v>
      </c>
      <c r="F24" s="2">
        <v>0.4662</v>
      </c>
      <c r="G24" s="2">
        <v>0.3846</v>
      </c>
      <c r="H24" s="2">
        <v>0.42770000000000002</v>
      </c>
      <c r="I24" s="2">
        <f t="shared" si="8"/>
        <v>0.42616666666666664</v>
      </c>
      <c r="J24" s="2">
        <v>0.36759999999999998</v>
      </c>
      <c r="K24" s="2">
        <v>0.33560000000000001</v>
      </c>
      <c r="L24" s="2">
        <v>0.37290000000000001</v>
      </c>
      <c r="M24" s="2">
        <f t="shared" si="1"/>
        <v>0.35870000000000002</v>
      </c>
      <c r="N24" s="2">
        <v>0.3725</v>
      </c>
      <c r="O24" s="2">
        <v>0.36609999999999998</v>
      </c>
      <c r="P24" s="2">
        <v>0.37440000000000001</v>
      </c>
      <c r="Q24" s="2">
        <f t="shared" si="2"/>
        <v>0.371</v>
      </c>
      <c r="R24" s="2">
        <v>0.35489999999999999</v>
      </c>
      <c r="S24" s="2">
        <v>0.3629</v>
      </c>
      <c r="T24" s="2">
        <v>0.374</v>
      </c>
      <c r="U24" s="2">
        <f t="shared" si="3"/>
        <v>0.36393333333333339</v>
      </c>
      <c r="V24" s="2">
        <v>0.37980000000000003</v>
      </c>
      <c r="W24" s="2">
        <v>0.32429999999999998</v>
      </c>
      <c r="X24" s="2">
        <v>0.34379999999999999</v>
      </c>
      <c r="Y24" s="2">
        <f t="shared" si="4"/>
        <v>0.34929999999999994</v>
      </c>
      <c r="Z24" s="2">
        <v>0.32890000000000003</v>
      </c>
      <c r="AA24" s="2">
        <v>0.3458</v>
      </c>
      <c r="AB24" s="2">
        <v>0.33700000000000002</v>
      </c>
      <c r="AC24" s="2">
        <f t="shared" si="5"/>
        <v>0.33723333333333333</v>
      </c>
      <c r="AD24" s="2">
        <v>0.29930000000000001</v>
      </c>
      <c r="AE24" s="2">
        <v>0.39240000000000003</v>
      </c>
      <c r="AF24" s="2">
        <v>0.34610000000000002</v>
      </c>
      <c r="AG24" s="2">
        <f t="shared" si="6"/>
        <v>0.34593333333333337</v>
      </c>
      <c r="AH24" s="2">
        <v>0.36149999999999999</v>
      </c>
      <c r="AI24" s="2">
        <v>0.27839999999999998</v>
      </c>
      <c r="AJ24" s="2">
        <v>0.43590000000000001</v>
      </c>
      <c r="AK24" s="2">
        <f t="shared" si="7"/>
        <v>0.35859999999999997</v>
      </c>
    </row>
    <row r="25" spans="1:37" x14ac:dyDescent="0.45">
      <c r="A25" s="8">
        <v>1.5277777777777777E-2</v>
      </c>
      <c r="B25" s="2">
        <v>0.44990000000000002</v>
      </c>
      <c r="C25" s="2">
        <v>0.40649999999999997</v>
      </c>
      <c r="D25" s="2">
        <v>0.36259999999999998</v>
      </c>
      <c r="E25" s="2">
        <f t="shared" si="0"/>
        <v>0.40633333333333338</v>
      </c>
      <c r="F25" s="2">
        <v>0.48149999999999998</v>
      </c>
      <c r="G25" s="2">
        <v>0.39679999999999999</v>
      </c>
      <c r="H25" s="2">
        <v>0.44059999999999999</v>
      </c>
      <c r="I25" s="2">
        <f t="shared" si="8"/>
        <v>0.43963333333333332</v>
      </c>
      <c r="J25" s="2">
        <v>0.38009999999999999</v>
      </c>
      <c r="K25" s="2">
        <v>0.3463</v>
      </c>
      <c r="L25" s="2">
        <v>0.38540000000000002</v>
      </c>
      <c r="M25" s="2">
        <f t="shared" si="1"/>
        <v>0.37059999999999998</v>
      </c>
      <c r="N25" s="2">
        <v>0.38540000000000002</v>
      </c>
      <c r="O25" s="2">
        <v>0.37809999999999999</v>
      </c>
      <c r="P25" s="2">
        <v>0.38669999999999999</v>
      </c>
      <c r="Q25" s="2">
        <f t="shared" si="2"/>
        <v>0.38340000000000002</v>
      </c>
      <c r="R25" s="2">
        <v>0.36699999999999999</v>
      </c>
      <c r="S25" s="2">
        <v>0.37309999999999999</v>
      </c>
      <c r="T25" s="2">
        <v>0.38500000000000001</v>
      </c>
      <c r="U25" s="2">
        <f t="shared" si="3"/>
        <v>0.37503333333333333</v>
      </c>
      <c r="V25" s="2">
        <v>0.39529999999999998</v>
      </c>
      <c r="W25" s="2">
        <v>0.33629999999999999</v>
      </c>
      <c r="X25" s="2">
        <v>0.35809999999999997</v>
      </c>
      <c r="Y25" s="2">
        <f t="shared" si="4"/>
        <v>0.36323333333333335</v>
      </c>
      <c r="Z25" s="2">
        <v>0.34100000000000003</v>
      </c>
      <c r="AA25" s="2">
        <v>0.3589</v>
      </c>
      <c r="AB25" s="2">
        <v>0.34849999999999998</v>
      </c>
      <c r="AC25" s="2">
        <f t="shared" si="5"/>
        <v>0.34946666666666665</v>
      </c>
      <c r="AD25" s="2">
        <v>0.3105</v>
      </c>
      <c r="AE25" s="2">
        <v>0.4088</v>
      </c>
      <c r="AF25" s="2">
        <v>0.36059999999999998</v>
      </c>
      <c r="AG25" s="2">
        <f t="shared" si="6"/>
        <v>0.35996666666666671</v>
      </c>
      <c r="AH25" s="2">
        <v>0.37319999999999998</v>
      </c>
      <c r="AI25" s="2">
        <v>0.2893</v>
      </c>
      <c r="AJ25" s="2">
        <v>0.45340000000000003</v>
      </c>
      <c r="AK25" s="2">
        <f t="shared" si="7"/>
        <v>0.37196666666666661</v>
      </c>
    </row>
    <row r="26" spans="1:37" x14ac:dyDescent="0.45">
      <c r="A26" s="8">
        <v>1.5972222222222224E-2</v>
      </c>
      <c r="B26" s="2">
        <v>0.47399999999999998</v>
      </c>
      <c r="C26" s="2">
        <v>0.4249</v>
      </c>
      <c r="D26" s="2">
        <v>0.38300000000000001</v>
      </c>
      <c r="E26" s="2">
        <f t="shared" si="0"/>
        <v>0.42730000000000001</v>
      </c>
      <c r="F26" s="2">
        <v>0.49640000000000001</v>
      </c>
      <c r="G26" s="2">
        <v>0.4078</v>
      </c>
      <c r="H26" s="2">
        <v>0.45290000000000002</v>
      </c>
      <c r="I26" s="2">
        <f t="shared" si="8"/>
        <v>0.45236666666666664</v>
      </c>
      <c r="J26" s="2">
        <v>0.39069999999999999</v>
      </c>
      <c r="K26" s="2">
        <v>0.35699999999999998</v>
      </c>
      <c r="L26" s="2">
        <v>0.3977</v>
      </c>
      <c r="M26" s="2">
        <f t="shared" si="1"/>
        <v>0.38179999999999997</v>
      </c>
      <c r="N26" s="2">
        <v>0.39779999999999999</v>
      </c>
      <c r="O26" s="2">
        <v>0.39029999999999998</v>
      </c>
      <c r="P26" s="2">
        <v>0.39850000000000002</v>
      </c>
      <c r="Q26" s="2">
        <f t="shared" si="2"/>
        <v>0.39553333333333335</v>
      </c>
      <c r="R26" s="2">
        <v>0.37690000000000001</v>
      </c>
      <c r="S26" s="2">
        <v>0.38490000000000002</v>
      </c>
      <c r="T26" s="2">
        <v>0.39639999999999997</v>
      </c>
      <c r="U26" s="2">
        <f t="shared" si="3"/>
        <v>0.38606666666666661</v>
      </c>
      <c r="V26" s="2">
        <v>0.41010000000000002</v>
      </c>
      <c r="W26" s="2">
        <v>0.34689999999999999</v>
      </c>
      <c r="X26" s="2">
        <v>0.37</v>
      </c>
      <c r="Y26" s="2">
        <f t="shared" si="4"/>
        <v>0.37566666666666665</v>
      </c>
      <c r="Z26" s="2">
        <v>0.35289999999999999</v>
      </c>
      <c r="AA26" s="2">
        <v>0.37169999999999997</v>
      </c>
      <c r="AB26" s="2">
        <v>0.36170000000000002</v>
      </c>
      <c r="AC26" s="2">
        <f t="shared" si="5"/>
        <v>0.36210000000000003</v>
      </c>
      <c r="AD26" s="2">
        <v>0.32069999999999999</v>
      </c>
      <c r="AE26" s="2">
        <v>0.42580000000000001</v>
      </c>
      <c r="AF26" s="2">
        <v>0.374</v>
      </c>
      <c r="AG26" s="2">
        <f t="shared" si="6"/>
        <v>0.37349999999999994</v>
      </c>
      <c r="AH26" s="2">
        <v>0.38479999999999998</v>
      </c>
      <c r="AI26" s="2">
        <v>0.30109999999999998</v>
      </c>
      <c r="AJ26" s="2">
        <v>0.46779999999999999</v>
      </c>
      <c r="AK26" s="2">
        <f t="shared" si="7"/>
        <v>0.38456666666666667</v>
      </c>
    </row>
    <row r="27" spans="1:37" x14ac:dyDescent="0.45">
      <c r="A27" s="8">
        <v>1.6666666666666666E-2</v>
      </c>
      <c r="B27" s="2">
        <v>0.49990000000000001</v>
      </c>
      <c r="C27" s="2">
        <v>0.44319999999999998</v>
      </c>
      <c r="D27" s="2">
        <v>0.40100000000000002</v>
      </c>
      <c r="E27" s="2">
        <f t="shared" si="0"/>
        <v>0.44803333333333334</v>
      </c>
      <c r="F27" s="2">
        <v>0.51049999999999995</v>
      </c>
      <c r="G27" s="2">
        <v>0.41839999999999999</v>
      </c>
      <c r="H27" s="2">
        <v>0.46550000000000002</v>
      </c>
      <c r="I27" s="2">
        <f t="shared" si="8"/>
        <v>0.46480000000000005</v>
      </c>
      <c r="J27" s="2">
        <v>0.4012</v>
      </c>
      <c r="K27" s="2">
        <v>0.36680000000000001</v>
      </c>
      <c r="L27" s="2">
        <v>0.4083</v>
      </c>
      <c r="M27" s="2">
        <f t="shared" si="1"/>
        <v>0.39209999999999995</v>
      </c>
      <c r="N27" s="2">
        <v>0.41149999999999998</v>
      </c>
      <c r="O27" s="2">
        <v>0.40200000000000002</v>
      </c>
      <c r="P27" s="2">
        <v>0.40899999999999997</v>
      </c>
      <c r="Q27" s="2">
        <f t="shared" si="2"/>
        <v>0.40749999999999997</v>
      </c>
      <c r="R27" s="2">
        <v>0.38740000000000002</v>
      </c>
      <c r="S27" s="2">
        <v>0.39650000000000002</v>
      </c>
      <c r="T27" s="2">
        <v>0.40749999999999997</v>
      </c>
      <c r="U27" s="2">
        <f t="shared" si="3"/>
        <v>0.39713333333333334</v>
      </c>
      <c r="V27" s="2">
        <v>0.4244</v>
      </c>
      <c r="W27" s="2">
        <v>0.35849999999999999</v>
      </c>
      <c r="X27" s="2">
        <v>0.38200000000000001</v>
      </c>
      <c r="Y27" s="2">
        <f t="shared" si="4"/>
        <v>0.38829999999999992</v>
      </c>
      <c r="Z27" s="2">
        <v>0.36559999999999998</v>
      </c>
      <c r="AA27" s="2">
        <v>0.38440000000000002</v>
      </c>
      <c r="AB27" s="2">
        <v>0.37309999999999999</v>
      </c>
      <c r="AC27" s="2">
        <f t="shared" si="5"/>
        <v>0.37436666666666668</v>
      </c>
      <c r="AD27" s="2">
        <v>0.33279999999999998</v>
      </c>
      <c r="AE27" s="2">
        <v>0.44240000000000002</v>
      </c>
      <c r="AF27" s="2">
        <v>0.38769999999999999</v>
      </c>
      <c r="AG27" s="2">
        <f t="shared" si="6"/>
        <v>0.38763333333333333</v>
      </c>
      <c r="AH27" s="2">
        <v>0.39610000000000001</v>
      </c>
      <c r="AI27" s="2">
        <v>0.31209999999999999</v>
      </c>
      <c r="AJ27" s="2">
        <v>0.4829</v>
      </c>
      <c r="AK27" s="2">
        <f t="shared" si="7"/>
        <v>0.39703333333333335</v>
      </c>
    </row>
    <row r="28" spans="1:37" x14ac:dyDescent="0.45">
      <c r="A28" s="8">
        <v>1.7361111111111112E-2</v>
      </c>
      <c r="B28" s="2">
        <v>0.52290000000000003</v>
      </c>
      <c r="C28" s="2">
        <v>0.46260000000000001</v>
      </c>
      <c r="D28" s="2">
        <v>0.41689999999999999</v>
      </c>
      <c r="E28" s="2">
        <f t="shared" si="0"/>
        <v>0.4674666666666667</v>
      </c>
      <c r="F28" s="2">
        <v>0.5242</v>
      </c>
      <c r="G28" s="2">
        <v>0.42909999999999998</v>
      </c>
      <c r="H28" s="2">
        <v>0.47499999999999998</v>
      </c>
      <c r="I28" s="2">
        <f t="shared" si="8"/>
        <v>0.47610000000000002</v>
      </c>
      <c r="J28" s="2">
        <v>0.4128</v>
      </c>
      <c r="K28" s="2">
        <v>0.37780000000000002</v>
      </c>
      <c r="L28" s="2">
        <v>0.41949999999999998</v>
      </c>
      <c r="M28" s="2">
        <f t="shared" si="1"/>
        <v>0.40336666666666665</v>
      </c>
      <c r="N28" s="2">
        <v>0.4234</v>
      </c>
      <c r="O28" s="2">
        <v>0.4128</v>
      </c>
      <c r="P28" s="2">
        <v>0.42070000000000002</v>
      </c>
      <c r="Q28" s="2">
        <f t="shared" si="2"/>
        <v>0.41896666666666671</v>
      </c>
      <c r="R28" s="2">
        <v>0.39710000000000001</v>
      </c>
      <c r="S28" s="2">
        <v>0.40570000000000001</v>
      </c>
      <c r="T28" s="2">
        <v>0.41799999999999998</v>
      </c>
      <c r="U28" s="2">
        <f t="shared" si="3"/>
        <v>0.40693333333333331</v>
      </c>
      <c r="V28" s="2">
        <v>0.43959999999999999</v>
      </c>
      <c r="W28" s="2">
        <v>0.37059999999999998</v>
      </c>
      <c r="X28" s="2">
        <v>0.3931</v>
      </c>
      <c r="Y28" s="2">
        <f t="shared" si="4"/>
        <v>0.40110000000000001</v>
      </c>
      <c r="Z28" s="2">
        <v>0.37669999999999998</v>
      </c>
      <c r="AA28" s="2">
        <v>0.39710000000000001</v>
      </c>
      <c r="AB28" s="2">
        <v>0.38469999999999999</v>
      </c>
      <c r="AC28" s="2">
        <f t="shared" si="5"/>
        <v>0.38616666666666671</v>
      </c>
      <c r="AD28" s="2">
        <v>0.34289999999999998</v>
      </c>
      <c r="AE28" s="2">
        <v>0.45879999999999999</v>
      </c>
      <c r="AF28" s="2">
        <v>0.39979999999999999</v>
      </c>
      <c r="AG28" s="2">
        <f t="shared" si="6"/>
        <v>0.40050000000000002</v>
      </c>
      <c r="AH28" s="2">
        <v>0.40679999999999999</v>
      </c>
      <c r="AI28" s="2">
        <v>0.32179999999999997</v>
      </c>
      <c r="AJ28" s="2">
        <v>0.49830000000000002</v>
      </c>
      <c r="AK28" s="2">
        <f t="shared" si="7"/>
        <v>0.40896666666666665</v>
      </c>
    </row>
    <row r="29" spans="1:37" x14ac:dyDescent="0.45">
      <c r="A29" s="8">
        <v>1.8055555555555557E-2</v>
      </c>
      <c r="B29" s="2">
        <v>0.54059999999999997</v>
      </c>
      <c r="C29" s="2">
        <v>0.48270000000000002</v>
      </c>
      <c r="D29" s="2">
        <v>0.4345</v>
      </c>
      <c r="E29" s="2">
        <f t="shared" si="0"/>
        <v>0.48593333333333327</v>
      </c>
      <c r="F29" s="2">
        <v>0.5373</v>
      </c>
      <c r="G29" s="2">
        <v>0.43869999999999998</v>
      </c>
      <c r="H29" s="2">
        <v>0.48830000000000001</v>
      </c>
      <c r="I29" s="2">
        <f t="shared" si="8"/>
        <v>0.48809999999999998</v>
      </c>
      <c r="J29" s="2">
        <v>0.42320000000000002</v>
      </c>
      <c r="K29" s="2">
        <v>0.38579999999999998</v>
      </c>
      <c r="L29" s="2">
        <v>0.4304</v>
      </c>
      <c r="M29" s="2">
        <f t="shared" si="1"/>
        <v>0.4131333333333333</v>
      </c>
      <c r="N29" s="2">
        <v>0.43519999999999998</v>
      </c>
      <c r="O29" s="2">
        <v>0.42349999999999999</v>
      </c>
      <c r="P29" s="2">
        <v>0.43230000000000002</v>
      </c>
      <c r="Q29" s="2">
        <f t="shared" si="2"/>
        <v>0.43033333333333329</v>
      </c>
      <c r="R29" s="2">
        <v>0.4078</v>
      </c>
      <c r="S29" s="2">
        <v>0.41660000000000003</v>
      </c>
      <c r="T29" s="2">
        <v>0.4279</v>
      </c>
      <c r="U29" s="2">
        <f t="shared" si="3"/>
        <v>0.41743333333333332</v>
      </c>
      <c r="V29" s="2">
        <v>0.4536</v>
      </c>
      <c r="W29" s="2">
        <v>0.3821</v>
      </c>
      <c r="X29" s="2">
        <v>0.40579999999999999</v>
      </c>
      <c r="Y29" s="2">
        <f t="shared" si="4"/>
        <v>0.41383333333333333</v>
      </c>
      <c r="Z29" s="2">
        <v>0.38790000000000002</v>
      </c>
      <c r="AA29" s="2">
        <v>0.40960000000000002</v>
      </c>
      <c r="AB29" s="2">
        <v>0.39600000000000002</v>
      </c>
      <c r="AC29" s="2">
        <f t="shared" si="5"/>
        <v>0.39783333333333343</v>
      </c>
      <c r="AD29" s="2">
        <v>0.35199999999999998</v>
      </c>
      <c r="AE29" s="2">
        <v>0.47410000000000002</v>
      </c>
      <c r="AF29" s="2">
        <v>0.41170000000000001</v>
      </c>
      <c r="AG29" s="2">
        <f t="shared" si="6"/>
        <v>0.41260000000000002</v>
      </c>
      <c r="AH29" s="2">
        <v>0.41849999999999998</v>
      </c>
      <c r="AI29" s="2">
        <v>0.33460000000000001</v>
      </c>
      <c r="AJ29" s="2">
        <v>0.51249999999999996</v>
      </c>
      <c r="AK29" s="2">
        <f t="shared" si="7"/>
        <v>0.42186666666666667</v>
      </c>
    </row>
    <row r="30" spans="1:37" x14ac:dyDescent="0.45">
      <c r="A30" s="8">
        <v>1.8749999999999999E-2</v>
      </c>
      <c r="B30" s="2">
        <v>0.56159999999999999</v>
      </c>
      <c r="C30" s="2">
        <v>0.50009999999999999</v>
      </c>
      <c r="D30" s="2">
        <v>0.45119999999999999</v>
      </c>
      <c r="E30" s="2">
        <f t="shared" si="0"/>
        <v>0.50430000000000008</v>
      </c>
      <c r="F30" s="2">
        <v>0.54900000000000004</v>
      </c>
      <c r="G30" s="2">
        <v>0.4486</v>
      </c>
      <c r="H30" s="2">
        <v>0.49859999999999999</v>
      </c>
      <c r="I30" s="2">
        <f t="shared" si="8"/>
        <v>0.49873333333333331</v>
      </c>
      <c r="J30" s="2">
        <v>0.43319999999999997</v>
      </c>
      <c r="K30" s="2">
        <v>0.39450000000000002</v>
      </c>
      <c r="L30" s="2">
        <v>0.44230000000000003</v>
      </c>
      <c r="M30" s="2">
        <f t="shared" si="1"/>
        <v>0.42333333333333334</v>
      </c>
      <c r="N30" s="2">
        <v>0.44619999999999999</v>
      </c>
      <c r="O30" s="2">
        <v>0.43340000000000001</v>
      </c>
      <c r="P30" s="2">
        <v>0.4425</v>
      </c>
      <c r="Q30" s="2">
        <f t="shared" si="2"/>
        <v>0.44069999999999993</v>
      </c>
      <c r="R30" s="2">
        <v>0.41720000000000002</v>
      </c>
      <c r="S30" s="2">
        <v>0.42609999999999998</v>
      </c>
      <c r="T30" s="2">
        <v>0.43780000000000002</v>
      </c>
      <c r="U30" s="2">
        <f t="shared" si="3"/>
        <v>0.42703333333333332</v>
      </c>
      <c r="V30" s="2">
        <v>0.46800000000000003</v>
      </c>
      <c r="W30" s="2">
        <v>0.39240000000000003</v>
      </c>
      <c r="X30" s="2">
        <v>0.41699999999999998</v>
      </c>
      <c r="Y30" s="2">
        <f t="shared" si="4"/>
        <v>0.42580000000000001</v>
      </c>
      <c r="Z30" s="2">
        <v>0.39860000000000001</v>
      </c>
      <c r="AA30" s="2">
        <v>0.42199999999999999</v>
      </c>
      <c r="AB30" s="2">
        <v>0.4083</v>
      </c>
      <c r="AC30" s="2">
        <f t="shared" si="5"/>
        <v>0.40963333333333329</v>
      </c>
      <c r="AD30" s="2">
        <v>0.36209999999999998</v>
      </c>
      <c r="AE30" s="2">
        <v>0.49059999999999998</v>
      </c>
      <c r="AF30" s="2">
        <v>0.4239</v>
      </c>
      <c r="AG30" s="2">
        <f t="shared" si="6"/>
        <v>0.42553333333333332</v>
      </c>
      <c r="AH30" s="2">
        <v>0.4284</v>
      </c>
      <c r="AI30" s="2">
        <v>0.34539999999999998</v>
      </c>
      <c r="AJ30" s="2">
        <v>0.52580000000000005</v>
      </c>
      <c r="AK30" s="2">
        <f t="shared" si="7"/>
        <v>0.43320000000000003</v>
      </c>
    </row>
    <row r="31" spans="1:37" x14ac:dyDescent="0.45">
      <c r="A31" s="8">
        <v>1.9444444444444445E-2</v>
      </c>
      <c r="B31" s="2">
        <v>0.58389999999999997</v>
      </c>
      <c r="C31" s="2">
        <v>0.51910000000000001</v>
      </c>
      <c r="D31" s="2">
        <v>0.47089999999999999</v>
      </c>
      <c r="E31" s="2">
        <f t="shared" si="0"/>
        <v>0.5246333333333334</v>
      </c>
      <c r="F31" s="2">
        <v>0.56200000000000006</v>
      </c>
      <c r="G31" s="2">
        <v>0.4597</v>
      </c>
      <c r="H31" s="2">
        <v>0.50919999999999999</v>
      </c>
      <c r="I31" s="2">
        <f t="shared" si="8"/>
        <v>0.51029999999999998</v>
      </c>
      <c r="J31" s="2">
        <v>0.44280000000000003</v>
      </c>
      <c r="K31" s="2">
        <v>0.40450000000000003</v>
      </c>
      <c r="L31" s="2">
        <v>0.4526</v>
      </c>
      <c r="M31" s="2">
        <f t="shared" si="1"/>
        <v>0.43330000000000002</v>
      </c>
      <c r="N31" s="2">
        <v>0.45810000000000001</v>
      </c>
      <c r="O31" s="2">
        <v>0.44319999999999998</v>
      </c>
      <c r="P31" s="2">
        <v>0.4531</v>
      </c>
      <c r="Q31" s="2">
        <f t="shared" si="2"/>
        <v>0.45146666666666668</v>
      </c>
      <c r="R31" s="2">
        <v>0.42730000000000001</v>
      </c>
      <c r="S31" s="2">
        <v>0.43619999999999998</v>
      </c>
      <c r="T31" s="2">
        <v>0.44819999999999999</v>
      </c>
      <c r="U31" s="2">
        <f t="shared" si="3"/>
        <v>0.43723333333333331</v>
      </c>
      <c r="V31" s="2">
        <v>0.4824</v>
      </c>
      <c r="W31" s="2">
        <v>0.4042</v>
      </c>
      <c r="X31" s="2">
        <v>0.42859999999999998</v>
      </c>
      <c r="Y31" s="2">
        <f t="shared" si="4"/>
        <v>0.43839999999999996</v>
      </c>
      <c r="Z31" s="2">
        <v>0.4113</v>
      </c>
      <c r="AA31" s="2">
        <v>0.43330000000000002</v>
      </c>
      <c r="AB31" s="2">
        <v>0.41870000000000002</v>
      </c>
      <c r="AC31" s="2">
        <f t="shared" si="5"/>
        <v>0.42110000000000003</v>
      </c>
      <c r="AD31" s="2">
        <v>0.37230000000000002</v>
      </c>
      <c r="AE31" s="2">
        <v>0.50719999999999998</v>
      </c>
      <c r="AF31" s="2">
        <v>0.43630000000000002</v>
      </c>
      <c r="AG31" s="2">
        <f t="shared" si="6"/>
        <v>0.43859999999999993</v>
      </c>
      <c r="AH31" s="2">
        <v>0.43890000000000001</v>
      </c>
      <c r="AI31" s="2">
        <v>0.35520000000000002</v>
      </c>
      <c r="AJ31" s="2">
        <v>0.54049999999999998</v>
      </c>
      <c r="AK31" s="2">
        <f t="shared" si="7"/>
        <v>0.44486666666666669</v>
      </c>
    </row>
    <row r="32" spans="1:37" x14ac:dyDescent="0.45">
      <c r="A32" s="8">
        <v>2.013888888888889E-2</v>
      </c>
      <c r="B32" s="2">
        <v>0.60670000000000002</v>
      </c>
      <c r="C32" s="2">
        <v>0.54</v>
      </c>
      <c r="D32" s="2">
        <v>0.4879</v>
      </c>
      <c r="E32" s="2">
        <f t="shared" si="0"/>
        <v>0.54486666666666672</v>
      </c>
      <c r="F32" s="2">
        <v>0.57489999999999997</v>
      </c>
      <c r="G32" s="2">
        <v>0.46779999999999999</v>
      </c>
      <c r="H32" s="2">
        <v>0.51990000000000003</v>
      </c>
      <c r="I32" s="2">
        <f t="shared" si="8"/>
        <v>0.5208666666666667</v>
      </c>
      <c r="J32" s="2">
        <v>0.45650000000000002</v>
      </c>
      <c r="K32" s="2">
        <v>0.4133</v>
      </c>
      <c r="L32" s="2">
        <v>0.46129999999999999</v>
      </c>
      <c r="M32" s="2">
        <f t="shared" si="1"/>
        <v>0.44369999999999998</v>
      </c>
      <c r="N32" s="2">
        <v>0.46779999999999999</v>
      </c>
      <c r="O32" s="2">
        <v>0.45419999999999999</v>
      </c>
      <c r="P32" s="2">
        <v>0.46300000000000002</v>
      </c>
      <c r="Q32" s="2">
        <f t="shared" si="2"/>
        <v>0.46166666666666667</v>
      </c>
      <c r="R32" s="2">
        <v>0.43609999999999999</v>
      </c>
      <c r="S32" s="2">
        <v>0.44579999999999997</v>
      </c>
      <c r="T32" s="2">
        <v>0.45760000000000001</v>
      </c>
      <c r="U32" s="2">
        <f t="shared" si="3"/>
        <v>0.44649999999999995</v>
      </c>
      <c r="V32" s="2">
        <v>0.49640000000000001</v>
      </c>
      <c r="W32" s="2">
        <v>0.41610000000000003</v>
      </c>
      <c r="X32" s="2">
        <v>0.43990000000000001</v>
      </c>
      <c r="Y32" s="2">
        <f t="shared" si="4"/>
        <v>0.45080000000000003</v>
      </c>
      <c r="Z32" s="2">
        <v>0.42070000000000002</v>
      </c>
      <c r="AA32" s="2">
        <v>0.44590000000000002</v>
      </c>
      <c r="AB32" s="2">
        <v>0.42980000000000002</v>
      </c>
      <c r="AC32" s="2">
        <f t="shared" si="5"/>
        <v>0.43213333333333331</v>
      </c>
      <c r="AD32" s="2">
        <v>0.38129999999999997</v>
      </c>
      <c r="AE32" s="2">
        <v>0.52359999999999995</v>
      </c>
      <c r="AF32" s="2">
        <v>0.44819999999999999</v>
      </c>
      <c r="AG32" s="2">
        <f t="shared" si="6"/>
        <v>0.45103333333333334</v>
      </c>
      <c r="AH32" s="2">
        <v>0.4496</v>
      </c>
      <c r="AI32" s="2">
        <v>0.36609999999999998</v>
      </c>
      <c r="AJ32" s="2">
        <v>0.5554</v>
      </c>
      <c r="AK32" s="2">
        <f t="shared" si="7"/>
        <v>0.45703333333333335</v>
      </c>
    </row>
    <row r="33" spans="1:37" x14ac:dyDescent="0.45">
      <c r="A33" s="8">
        <v>2.0833333333333332E-2</v>
      </c>
      <c r="B33" s="2">
        <v>0.63009999999999999</v>
      </c>
      <c r="C33" s="2">
        <v>0.55900000000000005</v>
      </c>
      <c r="D33" s="2">
        <v>0.50590000000000002</v>
      </c>
      <c r="E33" s="2">
        <f t="shared" si="0"/>
        <v>0.56500000000000006</v>
      </c>
      <c r="F33" s="2">
        <v>0.58720000000000006</v>
      </c>
      <c r="G33" s="2">
        <v>0.47689999999999999</v>
      </c>
      <c r="H33" s="2">
        <v>0.53110000000000002</v>
      </c>
      <c r="I33" s="2">
        <f t="shared" si="8"/>
        <v>0.53173333333333339</v>
      </c>
      <c r="J33" s="2">
        <v>0.46200000000000002</v>
      </c>
      <c r="K33" s="2">
        <v>0.42299999999999999</v>
      </c>
      <c r="L33" s="2">
        <v>0.47289999999999999</v>
      </c>
      <c r="M33" s="2">
        <f t="shared" si="1"/>
        <v>0.45263333333333328</v>
      </c>
      <c r="N33" s="2">
        <v>0.47860000000000003</v>
      </c>
      <c r="O33" s="2">
        <v>0.4647</v>
      </c>
      <c r="P33" s="2">
        <v>0.47439999999999999</v>
      </c>
      <c r="Q33" s="2">
        <f t="shared" si="2"/>
        <v>0.47256666666666663</v>
      </c>
      <c r="R33" s="2">
        <v>0.44590000000000002</v>
      </c>
      <c r="S33" s="2">
        <v>0.45479999999999998</v>
      </c>
      <c r="T33" s="2">
        <v>0.46810000000000002</v>
      </c>
      <c r="U33" s="2">
        <f t="shared" si="3"/>
        <v>0.45626666666666665</v>
      </c>
      <c r="V33" s="2">
        <v>0.51039999999999996</v>
      </c>
      <c r="W33" s="2">
        <v>0.42509999999999998</v>
      </c>
      <c r="X33" s="2">
        <v>0.45029999999999998</v>
      </c>
      <c r="Y33" s="2">
        <f t="shared" si="4"/>
        <v>0.46193333333333331</v>
      </c>
      <c r="Z33" s="2">
        <v>0.43120000000000003</v>
      </c>
      <c r="AA33" s="2">
        <v>0.45679999999999998</v>
      </c>
      <c r="AB33" s="2">
        <v>0.44130000000000003</v>
      </c>
      <c r="AC33" s="2">
        <f t="shared" si="5"/>
        <v>0.44309999999999999</v>
      </c>
      <c r="AD33" s="2">
        <v>0.39050000000000001</v>
      </c>
      <c r="AE33" s="2">
        <v>0.5383</v>
      </c>
      <c r="AF33" s="2">
        <v>0.45929999999999999</v>
      </c>
      <c r="AG33" s="2">
        <f t="shared" si="6"/>
        <v>0.46270000000000006</v>
      </c>
      <c r="AH33" s="2">
        <v>0.45939999999999998</v>
      </c>
      <c r="AI33" s="2">
        <v>0.3775</v>
      </c>
      <c r="AJ33" s="2">
        <v>0.56659999999999999</v>
      </c>
      <c r="AK33" s="2">
        <f t="shared" si="7"/>
        <v>0.46783333333333332</v>
      </c>
    </row>
    <row r="36" spans="1:37" x14ac:dyDescent="0.45">
      <c r="A36" s="11" t="s">
        <v>104</v>
      </c>
    </row>
    <row r="37" spans="1:37" x14ac:dyDescent="0.45">
      <c r="F37" s="8"/>
    </row>
    <row r="38" spans="1:37" x14ac:dyDescent="0.45">
      <c r="F38" s="8"/>
    </row>
    <row r="39" spans="1:37" x14ac:dyDescent="0.45">
      <c r="B39" s="11" t="s">
        <v>102</v>
      </c>
      <c r="F39" s="13"/>
    </row>
    <row r="40" spans="1:37" x14ac:dyDescent="0.45">
      <c r="F40" s="8"/>
    </row>
    <row r="41" spans="1:37" x14ac:dyDescent="0.45">
      <c r="F41" s="8"/>
    </row>
    <row r="42" spans="1:37" x14ac:dyDescent="0.45">
      <c r="F42" s="8"/>
    </row>
    <row r="43" spans="1:37" x14ac:dyDescent="0.45">
      <c r="F43" s="8"/>
    </row>
    <row r="44" spans="1:37" x14ac:dyDescent="0.45">
      <c r="F44" s="8"/>
    </row>
    <row r="45" spans="1:37" x14ac:dyDescent="0.45">
      <c r="F45" s="8"/>
    </row>
    <row r="46" spans="1:37" x14ac:dyDescent="0.45">
      <c r="F46" s="8"/>
    </row>
    <row r="47" spans="1:37" ht="26.25" x14ac:dyDescent="0.45">
      <c r="F47" s="13" t="s">
        <v>103</v>
      </c>
      <c r="I47" s="10" t="s">
        <v>45</v>
      </c>
    </row>
    <row r="48" spans="1:37" ht="39.4" x14ac:dyDescent="0.45">
      <c r="F48" s="8"/>
      <c r="I48" s="10" t="s">
        <v>46</v>
      </c>
    </row>
    <row r="49" spans="2:9" ht="39.4" x14ac:dyDescent="0.45">
      <c r="F49" s="8"/>
      <c r="I49" s="10" t="s">
        <v>47</v>
      </c>
    </row>
    <row r="50" spans="2:9" ht="39.4" x14ac:dyDescent="0.45">
      <c r="F50" s="8"/>
      <c r="I50" s="10" t="s">
        <v>48</v>
      </c>
    </row>
    <row r="51" spans="2:9" ht="39.4" x14ac:dyDescent="0.45">
      <c r="F51" s="8"/>
      <c r="I51" s="10" t="s">
        <v>49</v>
      </c>
    </row>
    <row r="52" spans="2:9" ht="39.4" x14ac:dyDescent="0.45">
      <c r="F52" s="8"/>
      <c r="I52" s="10" t="s">
        <v>50</v>
      </c>
    </row>
    <row r="53" spans="2:9" ht="39.4" x14ac:dyDescent="0.45">
      <c r="F53" s="8"/>
      <c r="I53" s="10" t="s">
        <v>51</v>
      </c>
    </row>
    <row r="54" spans="2:9" ht="39.4" x14ac:dyDescent="0.45">
      <c r="F54" s="8"/>
      <c r="I54" s="10" t="s">
        <v>52</v>
      </c>
    </row>
    <row r="55" spans="2:9" ht="39.4" x14ac:dyDescent="0.45">
      <c r="F55" s="8"/>
      <c r="I55" s="10" t="s">
        <v>53</v>
      </c>
    </row>
    <row r="56" spans="2:9" x14ac:dyDescent="0.45">
      <c r="F56" s="8"/>
    </row>
    <row r="57" spans="2:9" x14ac:dyDescent="0.45">
      <c r="F57" s="8"/>
    </row>
    <row r="58" spans="2:9" x14ac:dyDescent="0.45">
      <c r="B58" s="11" t="s">
        <v>87</v>
      </c>
      <c r="C58" s="11" t="s">
        <v>86</v>
      </c>
      <c r="D58" s="11" t="s">
        <v>85</v>
      </c>
      <c r="F58" s="8"/>
    </row>
    <row r="59" spans="2:9" x14ac:dyDescent="0.45">
      <c r="B59" t="s">
        <v>69</v>
      </c>
      <c r="C59">
        <v>1E-3</v>
      </c>
      <c r="D59" t="s">
        <v>61</v>
      </c>
      <c r="F59" s="8"/>
    </row>
    <row r="60" spans="2:9" x14ac:dyDescent="0.45">
      <c r="B60" t="s">
        <v>59</v>
      </c>
      <c r="C60">
        <v>103</v>
      </c>
      <c r="D60" t="s">
        <v>60</v>
      </c>
      <c r="F60" s="8"/>
    </row>
    <row r="61" spans="2:9" x14ac:dyDescent="0.45">
      <c r="B61" t="s">
        <v>55</v>
      </c>
      <c r="C61">
        <v>2.0000000000000001E-4</v>
      </c>
      <c r="D61" t="s">
        <v>68</v>
      </c>
      <c r="F61" s="8"/>
    </row>
    <row r="62" spans="2:9" x14ac:dyDescent="0.45">
      <c r="B62" t="s">
        <v>56</v>
      </c>
      <c r="C62">
        <v>9.3000000000000007</v>
      </c>
      <c r="D62" t="s">
        <v>58</v>
      </c>
      <c r="F62" s="8"/>
    </row>
    <row r="63" spans="2:9" x14ac:dyDescent="0.45">
      <c r="B63" t="s">
        <v>57</v>
      </c>
      <c r="C63">
        <v>1.0300000000000001E-3</v>
      </c>
      <c r="D63" t="s">
        <v>61</v>
      </c>
      <c r="F63" s="8"/>
    </row>
    <row r="64" spans="2:9" x14ac:dyDescent="0.45">
      <c r="F64" s="8"/>
    </row>
    <row r="65" spans="1:10" x14ac:dyDescent="0.45">
      <c r="F65" s="8"/>
    </row>
    <row r="66" spans="1:10" x14ac:dyDescent="0.45">
      <c r="A66" s="14" t="s">
        <v>106</v>
      </c>
      <c r="F66" s="8"/>
    </row>
    <row r="67" spans="1:10" x14ac:dyDescent="0.45">
      <c r="B67" s="11" t="s">
        <v>63</v>
      </c>
      <c r="C67" s="11" t="s">
        <v>39</v>
      </c>
      <c r="D67" s="11" t="s">
        <v>2</v>
      </c>
      <c r="E67" s="11" t="s">
        <v>3</v>
      </c>
      <c r="F67" s="12" t="s">
        <v>40</v>
      </c>
      <c r="G67" s="11" t="s">
        <v>41</v>
      </c>
      <c r="H67" s="11" t="s">
        <v>42</v>
      </c>
      <c r="I67" s="11" t="s">
        <v>43</v>
      </c>
      <c r="J67" s="11" t="s">
        <v>25</v>
      </c>
    </row>
    <row r="68" spans="1:10" x14ac:dyDescent="0.45">
      <c r="B68" s="15" t="s">
        <v>75</v>
      </c>
      <c r="C68" s="11" t="s">
        <v>70</v>
      </c>
      <c r="D68" s="11" t="s">
        <v>71</v>
      </c>
      <c r="E68" s="11" t="s">
        <v>72</v>
      </c>
      <c r="F68" s="12" t="s">
        <v>73</v>
      </c>
      <c r="G68" s="11" t="s">
        <v>74</v>
      </c>
      <c r="H68" s="11" t="s">
        <v>71</v>
      </c>
      <c r="I68" s="11" t="s">
        <v>72</v>
      </c>
      <c r="J68" s="11" t="s">
        <v>73</v>
      </c>
    </row>
    <row r="69" spans="1:10" x14ac:dyDescent="0.45">
      <c r="A69" t="s">
        <v>44</v>
      </c>
      <c r="B69">
        <f>A79</f>
        <v>8.7245833333333356E-2</v>
      </c>
      <c r="C69">
        <f>I3</f>
        <v>9.4233333333333336E-2</v>
      </c>
      <c r="D69">
        <f>M3</f>
        <v>8.8199999999999987E-2</v>
      </c>
      <c r="E69">
        <f>Q3</f>
        <v>9.0700000000000003E-2</v>
      </c>
      <c r="F69" s="9">
        <f>U3</f>
        <v>9.5200000000000007E-2</v>
      </c>
      <c r="G69">
        <f>Y3</f>
        <v>8.7366666666666662E-2</v>
      </c>
      <c r="H69">
        <f>AC3</f>
        <v>8.8099999999999998E-2</v>
      </c>
      <c r="I69">
        <f>AG3</f>
        <v>8.9733333333333332E-2</v>
      </c>
      <c r="J69">
        <f>AK3</f>
        <v>8.826666666666666E-2</v>
      </c>
    </row>
    <row r="70" spans="1:10" x14ac:dyDescent="0.45">
      <c r="A70" t="s">
        <v>54</v>
      </c>
      <c r="B70">
        <f>A89</f>
        <v>0.24059791666666663</v>
      </c>
      <c r="C70">
        <f>I13</f>
        <v>0.25263333333333332</v>
      </c>
      <c r="D70">
        <f>M13</f>
        <v>0.21273333333333333</v>
      </c>
      <c r="E70">
        <f>Q13</f>
        <v>0.21793333333333331</v>
      </c>
      <c r="F70" s="9">
        <f>U13</f>
        <v>0.22063333333333332</v>
      </c>
      <c r="G70">
        <f>Y13</f>
        <v>0.19993333333333332</v>
      </c>
      <c r="H70">
        <f>AC13</f>
        <v>0.19540000000000002</v>
      </c>
      <c r="I70">
        <f>AG13</f>
        <v>0.19826666666666667</v>
      </c>
      <c r="J70">
        <f>AK13</f>
        <v>0.20730000000000001</v>
      </c>
    </row>
    <row r="71" spans="1:10" x14ac:dyDescent="0.45">
      <c r="A71" t="s">
        <v>88</v>
      </c>
      <c r="B71" s="3">
        <f>(B70-B69)/10</f>
        <v>1.5335208333333327E-2</v>
      </c>
      <c r="C71" s="1">
        <f>(C70-C69)/10</f>
        <v>1.584E-2</v>
      </c>
      <c r="D71" s="1">
        <f t="shared" ref="D71:J71" si="9">(D70-D69)/10</f>
        <v>1.2453333333333334E-2</v>
      </c>
      <c r="E71" s="1">
        <f t="shared" si="9"/>
        <v>1.2723333333333331E-2</v>
      </c>
      <c r="F71" s="1">
        <f t="shared" si="9"/>
        <v>1.2543333333333332E-2</v>
      </c>
      <c r="G71" s="1">
        <f t="shared" si="9"/>
        <v>1.1256666666666667E-2</v>
      </c>
      <c r="H71" s="1">
        <f t="shared" si="9"/>
        <v>1.0730000000000002E-2</v>
      </c>
      <c r="I71" s="1">
        <f t="shared" si="9"/>
        <v>1.0853333333333335E-2</v>
      </c>
      <c r="J71" s="1">
        <f t="shared" si="9"/>
        <v>1.1903333333333335E-2</v>
      </c>
    </row>
    <row r="72" spans="1:10" x14ac:dyDescent="0.45">
      <c r="A72" t="s">
        <v>64</v>
      </c>
      <c r="B72">
        <v>0</v>
      </c>
      <c r="C72">
        <f>C71-B71</f>
        <v>5.0479166666667248E-4</v>
      </c>
      <c r="D72">
        <f>D71-B71</f>
        <v>-2.8818749999999938E-3</v>
      </c>
      <c r="E72">
        <f>E71-B71</f>
        <v>-2.6118749999999961E-3</v>
      </c>
      <c r="F72">
        <f>F71-B71</f>
        <v>-2.7918749999999957E-3</v>
      </c>
      <c r="G72">
        <f>G71-B71</f>
        <v>-4.0785416666666609E-3</v>
      </c>
      <c r="H72">
        <f>H71-B71</f>
        <v>-4.6052083333333257E-3</v>
      </c>
      <c r="I72">
        <f>I71-B71</f>
        <v>-4.4818749999999928E-3</v>
      </c>
      <c r="J72">
        <f>J71-B71</f>
        <v>-3.4318749999999922E-3</v>
      </c>
    </row>
    <row r="73" spans="1:10" x14ac:dyDescent="0.45">
      <c r="A73" s="11" t="s">
        <v>65</v>
      </c>
      <c r="B73">
        <f>B72*C61/(C63*C62)*10^6</f>
        <v>0</v>
      </c>
      <c r="C73">
        <f>C72*C61/(C63*C62)*10^6</f>
        <v>10.539548317500206</v>
      </c>
      <c r="D73">
        <f>D72*C61/(C63*C62)*10^6</f>
        <v>-60.170685875352191</v>
      </c>
      <c r="E73">
        <f>E72*C61/(C63*C62)*10^6</f>
        <v>-54.533354212339404</v>
      </c>
      <c r="F73">
        <f>F72*C61/(C63*C62)*10^6</f>
        <v>-58.291575321014626</v>
      </c>
      <c r="G73">
        <f>G72*C61/(C59*C62)*10^6</f>
        <v>-87.710573476702379</v>
      </c>
      <c r="H73">
        <f>H72*C61/(C59*C62)*10^6</f>
        <v>-99.036738351254314</v>
      </c>
      <c r="I73">
        <f>I72*C61/(C59*C62)*10^6</f>
        <v>-96.384408602150373</v>
      </c>
      <c r="J73">
        <f>J72*C61/(C59*C62)*10^6</f>
        <v>-73.803763440860052</v>
      </c>
    </row>
    <row r="75" spans="1:10" x14ac:dyDescent="0.45">
      <c r="C75" s="3"/>
      <c r="D75" t="s">
        <v>66</v>
      </c>
    </row>
    <row r="76" spans="1:10" x14ac:dyDescent="0.45">
      <c r="C76" s="1"/>
      <c r="D76" t="s">
        <v>67</v>
      </c>
    </row>
    <row r="77" spans="1:10" x14ac:dyDescent="0.45">
      <c r="E77" s="11" t="s">
        <v>98</v>
      </c>
    </row>
    <row r="78" spans="1:10" x14ac:dyDescent="0.45">
      <c r="A78" t="s">
        <v>62</v>
      </c>
    </row>
    <row r="79" spans="1:10" ht="15.75" x14ac:dyDescent="0.5">
      <c r="A79" s="16">
        <v>8.7245833333333356E-2</v>
      </c>
      <c r="B79">
        <v>0</v>
      </c>
    </row>
    <row r="80" spans="1:10" ht="15.75" x14ac:dyDescent="0.5">
      <c r="A80" s="16">
        <v>9.0308333333333338E-2</v>
      </c>
      <c r="B80">
        <v>1</v>
      </c>
    </row>
    <row r="81" spans="1:9" ht="15.75" x14ac:dyDescent="0.5">
      <c r="A81" s="16">
        <v>0.10172916666666668</v>
      </c>
      <c r="B81">
        <v>2</v>
      </c>
    </row>
    <row r="82" spans="1:9" ht="15.75" x14ac:dyDescent="0.5">
      <c r="A82" s="16">
        <v>0.11592499999999999</v>
      </c>
      <c r="B82">
        <v>3</v>
      </c>
      <c r="I82" t="s">
        <v>89</v>
      </c>
    </row>
    <row r="83" spans="1:9" ht="15.75" x14ac:dyDescent="0.5">
      <c r="A83" s="16">
        <v>0.13119583333333334</v>
      </c>
      <c r="B83">
        <v>4</v>
      </c>
      <c r="I83" t="s">
        <v>90</v>
      </c>
    </row>
    <row r="84" spans="1:9" ht="15.75" x14ac:dyDescent="0.5">
      <c r="A84" s="16">
        <v>0.14759791666666666</v>
      </c>
      <c r="B84">
        <v>5</v>
      </c>
      <c r="I84" t="s">
        <v>91</v>
      </c>
    </row>
    <row r="85" spans="1:9" ht="15.75" x14ac:dyDescent="0.5">
      <c r="A85" s="16">
        <v>0.16483124999999998</v>
      </c>
      <c r="B85">
        <v>6</v>
      </c>
      <c r="I85" t="s">
        <v>92</v>
      </c>
    </row>
    <row r="86" spans="1:9" ht="15.75" x14ac:dyDescent="0.5">
      <c r="A86" s="16">
        <v>0.18285208333333333</v>
      </c>
      <c r="B86">
        <v>7</v>
      </c>
      <c r="I86" t="s">
        <v>93</v>
      </c>
    </row>
    <row r="87" spans="1:9" ht="15.75" x14ac:dyDescent="0.5">
      <c r="A87" s="16">
        <v>0.20156041666666666</v>
      </c>
      <c r="B87">
        <v>8</v>
      </c>
      <c r="I87" t="s">
        <v>94</v>
      </c>
    </row>
    <row r="88" spans="1:9" ht="15.75" x14ac:dyDescent="0.5">
      <c r="A88" s="16">
        <v>0.22077708333333335</v>
      </c>
      <c r="B88">
        <v>9</v>
      </c>
      <c r="I88" t="s">
        <v>95</v>
      </c>
    </row>
    <row r="89" spans="1:9" ht="15.75" x14ac:dyDescent="0.5">
      <c r="A89" s="17">
        <v>0.24059791666666663</v>
      </c>
      <c r="B89">
        <v>10</v>
      </c>
      <c r="I89" t="s">
        <v>96</v>
      </c>
    </row>
    <row r="90" spans="1:9" ht="15.75" x14ac:dyDescent="0.5">
      <c r="A90" s="16">
        <v>0.26087708333333337</v>
      </c>
      <c r="B90">
        <v>11</v>
      </c>
      <c r="I90" t="s">
        <v>97</v>
      </c>
    </row>
    <row r="91" spans="1:9" ht="15.75" x14ac:dyDescent="0.5">
      <c r="A91" s="16">
        <v>0.28146458333333335</v>
      </c>
      <c r="B91">
        <v>12</v>
      </c>
    </row>
    <row r="92" spans="1:9" ht="15.75" x14ac:dyDescent="0.5">
      <c r="A92" s="16">
        <v>0.30245833333333333</v>
      </c>
      <c r="B92">
        <v>13</v>
      </c>
    </row>
    <row r="93" spans="1:9" ht="15.75" x14ac:dyDescent="0.5">
      <c r="A93" s="16">
        <v>0.32390416666666672</v>
      </c>
      <c r="B93">
        <v>14</v>
      </c>
    </row>
    <row r="94" spans="1:9" ht="15.75" x14ac:dyDescent="0.5">
      <c r="A94" s="16">
        <v>0.3453020833333334</v>
      </c>
      <c r="B94">
        <v>15</v>
      </c>
    </row>
    <row r="95" spans="1:9" ht="15.75" x14ac:dyDescent="0.5">
      <c r="A95" s="16">
        <v>0.36740833333333334</v>
      </c>
      <c r="B95">
        <v>16</v>
      </c>
    </row>
    <row r="96" spans="1:9" ht="15.75" x14ac:dyDescent="0.5">
      <c r="A96" s="16">
        <v>0.38953541666666663</v>
      </c>
      <c r="B96">
        <v>17</v>
      </c>
    </row>
    <row r="97" spans="1:10" ht="15.75" x14ac:dyDescent="0.5">
      <c r="A97" s="16">
        <v>0.41156458333333334</v>
      </c>
      <c r="B97">
        <v>18</v>
      </c>
    </row>
    <row r="98" spans="1:10" ht="15.75" x14ac:dyDescent="0.5">
      <c r="A98" s="16">
        <v>0.43370208333333327</v>
      </c>
      <c r="B98">
        <v>19</v>
      </c>
    </row>
    <row r="99" spans="1:10" ht="15.75" x14ac:dyDescent="0.5">
      <c r="A99" s="16">
        <v>0.45627291666666664</v>
      </c>
      <c r="B99">
        <v>20</v>
      </c>
    </row>
    <row r="100" spans="1:10" ht="15.75" x14ac:dyDescent="0.5">
      <c r="A100" s="16">
        <v>0.47843750000000007</v>
      </c>
      <c r="B100">
        <v>21</v>
      </c>
      <c r="F100" t="s">
        <v>101</v>
      </c>
    </row>
    <row r="101" spans="1:10" ht="15.75" x14ac:dyDescent="0.5">
      <c r="A101" s="16">
        <v>0.50125624999999996</v>
      </c>
      <c r="B101">
        <v>22</v>
      </c>
      <c r="D101" s="14"/>
      <c r="E101" s="14" t="s">
        <v>99</v>
      </c>
    </row>
    <row r="102" spans="1:10" ht="15.75" x14ac:dyDescent="0.5">
      <c r="A102" s="16">
        <v>0.52346458333333334</v>
      </c>
      <c r="B102">
        <v>23</v>
      </c>
      <c r="E102" t="s">
        <v>39</v>
      </c>
      <c r="H102" t="s">
        <v>10</v>
      </c>
    </row>
    <row r="103" spans="1:10" ht="15.75" x14ac:dyDescent="0.5">
      <c r="A103" s="16">
        <v>0.54605833333333342</v>
      </c>
      <c r="B103">
        <v>24</v>
      </c>
      <c r="D103" t="s">
        <v>105</v>
      </c>
      <c r="E103">
        <v>1</v>
      </c>
      <c r="F103">
        <v>2</v>
      </c>
      <c r="G103">
        <v>3</v>
      </c>
      <c r="H103">
        <v>1</v>
      </c>
      <c r="I103">
        <v>2</v>
      </c>
      <c r="J103">
        <v>3</v>
      </c>
    </row>
    <row r="104" spans="1:10" ht="15.75" x14ac:dyDescent="0.5">
      <c r="A104" s="16">
        <v>0.5683104166666666</v>
      </c>
      <c r="B104">
        <v>25</v>
      </c>
      <c r="D104" t="s">
        <v>44</v>
      </c>
      <c r="E104">
        <f>F3</f>
        <v>9.9500000000000005E-2</v>
      </c>
      <c r="F104">
        <f>C3</f>
        <v>6.4100000000000004E-2</v>
      </c>
      <c r="G104">
        <f>D3</f>
        <v>6.0699999999999997E-2</v>
      </c>
      <c r="H104">
        <f>J3</f>
        <v>9.11E-2</v>
      </c>
      <c r="I104">
        <f>K3</f>
        <v>8.5999999999999993E-2</v>
      </c>
      <c r="J104">
        <f>L3</f>
        <v>8.7499999999999994E-2</v>
      </c>
    </row>
    <row r="105" spans="1:10" ht="15.75" x14ac:dyDescent="0.5">
      <c r="A105" s="16">
        <v>0.59044999999999992</v>
      </c>
      <c r="B105">
        <v>26</v>
      </c>
      <c r="D105" t="s">
        <v>54</v>
      </c>
      <c r="E105">
        <f>B13</f>
        <v>0.1973</v>
      </c>
      <c r="F105">
        <f>C13</f>
        <v>0.1915</v>
      </c>
      <c r="G105">
        <f>D13</f>
        <v>0.16880000000000001</v>
      </c>
      <c r="H105">
        <f>J13</f>
        <v>0.21690000000000001</v>
      </c>
      <c r="I105">
        <f>L13</f>
        <v>0.21759999999999999</v>
      </c>
      <c r="J105">
        <f>K13</f>
        <v>0.20369999999999999</v>
      </c>
    </row>
    <row r="106" spans="1:10" ht="15.75" x14ac:dyDescent="0.5">
      <c r="A106" s="16">
        <v>0.61257916666666667</v>
      </c>
      <c r="B106">
        <v>27</v>
      </c>
      <c r="D106" t="s">
        <v>88</v>
      </c>
      <c r="E106">
        <f>E105-E104</f>
        <v>9.7799999999999998E-2</v>
      </c>
      <c r="F106">
        <f>F105-F104</f>
        <v>0.12740000000000001</v>
      </c>
      <c r="G106">
        <f>G105-G104</f>
        <v>0.1081</v>
      </c>
      <c r="H106">
        <f>H105-H104</f>
        <v>0.12580000000000002</v>
      </c>
      <c r="I106">
        <f t="shared" ref="I106:J106" si="10">I105-I104</f>
        <v>0.13159999999999999</v>
      </c>
      <c r="J106">
        <f t="shared" si="10"/>
        <v>0.1162</v>
      </c>
    </row>
    <row r="107" spans="1:10" ht="15.75" x14ac:dyDescent="0.5">
      <c r="A107" s="16">
        <v>0.6347270833333335</v>
      </c>
      <c r="B107">
        <v>28</v>
      </c>
      <c r="D107" t="s">
        <v>64</v>
      </c>
      <c r="E107">
        <f>E106-B71</f>
        <v>8.2464791666666676E-2</v>
      </c>
      <c r="F107">
        <f>F106-B71</f>
        <v>0.11206479166666669</v>
      </c>
      <c r="G107">
        <f>G106-B71</f>
        <v>9.2764791666666679E-2</v>
      </c>
      <c r="H107">
        <f>H106-B71</f>
        <v>0.1104647916666667</v>
      </c>
      <c r="I107">
        <f>I106-B71</f>
        <v>0.11626479166666667</v>
      </c>
      <c r="J107">
        <f>J106-B71</f>
        <v>0.10086479166666668</v>
      </c>
    </row>
    <row r="108" spans="1:10" ht="15.75" x14ac:dyDescent="0.5">
      <c r="A108" s="16">
        <v>0.65647916666666672</v>
      </c>
      <c r="B108">
        <v>29</v>
      </c>
      <c r="D108" t="s">
        <v>100</v>
      </c>
      <c r="E108">
        <f>E107*C61/(C63*C62)*10^6</f>
        <v>1721.7828931342865</v>
      </c>
      <c r="F108">
        <f>F107*C61/(C63*C62)*10^6</f>
        <v>2339.8014754497685</v>
      </c>
    </row>
    <row r="109" spans="1:10" ht="15.75" x14ac:dyDescent="0.5">
      <c r="A109" s="16">
        <v>0.6786875</v>
      </c>
      <c r="B109">
        <v>30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McPhillips</dc:creator>
  <cp:lastModifiedBy>Marissa McPhillips</cp:lastModifiedBy>
  <dcterms:created xsi:type="dcterms:W3CDTF">2018-03-05T19:29:11Z</dcterms:created>
  <dcterms:modified xsi:type="dcterms:W3CDTF">2018-03-06T21:51:36Z</dcterms:modified>
</cp:coreProperties>
</file>